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3"/>
  </bookViews>
  <sheets>
    <sheet name=" расходы №9" sheetId="1" r:id="rId1"/>
    <sheet name=" расходы №10" sheetId="2" r:id="rId2"/>
    <sheet name="прил 11" sheetId="3" r:id="rId3"/>
    <sheet name="прил 12" sheetId="4" r:id="rId4"/>
  </sheets>
  <definedNames>
    <definedName name="_xlnm.Print_Area" localSheetId="1">' расходы №10'!$A$1:$G$193</definedName>
    <definedName name="_xlnm.Print_Area" localSheetId="0">' расходы №9'!$A$1:$F$193</definedName>
    <definedName name="_xlnm.Print_Area" localSheetId="2">'прил 11'!$A$1:$C$50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<sst xmlns="http://schemas.openxmlformats.org/spreadsheetml/2006/main" count="1734" uniqueCount="240">
  <si>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</si>
  <si>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</si>
  <si>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</si>
  <si>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</si>
  <si>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</si>
  <si>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</si>
  <si>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</si>
  <si>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</si>
  <si>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</si>
  <si>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</si>
  <si>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</si>
  <si>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</si>
  <si>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</si>
  <si>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</si>
  <si>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</si>
  <si>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</si>
  <si>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</si>
  <si>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</si>
  <si>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</si>
  <si>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</si>
  <si>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</si>
  <si>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</si>
  <si>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</si>
  <si>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</si>
  <si>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</si>
  <si>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</si>
  <si>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</si>
  <si>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</si>
  <si>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</si>
  <si>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</si>
  <si>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</si>
  <si>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</si>
  <si>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</si>
  <si>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</si>
  <si>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</si>
  <si>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</si>
  <si>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</si>
  <si>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</si>
  <si>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</si>
  <si>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</si>
  <si>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</si>
  <si>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</si>
  <si>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</si>
  <si>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</si>
  <si>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</si>
  <si>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</si>
  <si>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</si>
  <si>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</si>
  <si>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</si>
  <si>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</si>
  <si>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</si>
  <si>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</si>
  <si>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</si>
  <si>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</si>
  <si>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</si>
  <si>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</si>
  <si>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</si>
  <si>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</si>
  <si>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</si>
  <si>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</si>
  <si>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</si>
  <si>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</si>
  <si>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</si>
  <si>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</si>
  <si>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</si>
  <si>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</si>
  <si>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</si>
  <si>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</si>
  <si>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</si>
  <si>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</si>
  <si>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</si>
  <si>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</si>
  <si>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</si>
  <si>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</si>
  <si>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</si>
  <si>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</si>
  <si>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</si>
  <si>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</si>
  <si>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</si>
  <si>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</si>
  <si>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</si>
  <si>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</si>
  <si>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</si>
  <si>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</si>
  <si>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</si>
  <si>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</si>
  <si>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</si>
  <si>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</si>
  <si>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</si>
  <si>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</si>
  <si>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</si>
  <si>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</si>
  <si>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</si>
  <si>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</si>
  <si>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</si>
  <si>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</si>
  <si>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</si>
  <si>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</si>
  <si>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</si>
  <si>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</si>
  <si>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</si>
  <si>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</si>
  <si>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</si>
  <si>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</si>
  <si>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</si>
  <si>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</si>
  <si>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</si>
  <si>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</si>
  <si>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</si>
  <si>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</si>
  <si>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</si>
  <si>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</si>
  <si>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</si>
  <si>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</si>
  <si>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</si>
  <si>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</si>
  <si>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</si>
  <si>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</si>
  <si>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</si>
  <si>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</si>
  <si>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7030251180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</si>
  <si>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</si>
  <si>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</si>
  <si>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</si>
  <si>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</si>
  <si>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</si>
  <si>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</si>
  <si>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</si>
  <si>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</si>
  <si>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</si>
  <si>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</si>
  <si>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</si>
  <si>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</si>
  <si>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</si>
  <si>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</si>
  <si>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</si>
  <si>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</si>
  <si>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</si>
  <si>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</si>
  <si>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</si>
  <si>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</si>
  <si>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"Организация сбора и вывоза бытовых отходов"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</si>
  <si>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</si>
  <si>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</si>
  <si>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</si>
  <si>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</si>
  <si>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</si>
  <si>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</si>
  <si>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</si>
  <si>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</si>
  <si>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</si>
  <si>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</si>
  <si>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</si>
  <si>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</si>
  <si>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</si>
  <si>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</si>
  <si>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</si>
  <si>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</si>
  <si>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</si>
  <si>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</si>
  <si>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</si>
  <si>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</si>
  <si>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</si>
  <si>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</si>
  <si>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</si>
  <si>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</si>
  <si>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</si>
  <si>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</si>
  <si>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</si>
  <si>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</si>
  <si>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</si>
  <si>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</si>
  <si>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</si>
  <si>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</si>
  <si>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</si>
  <si>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2018 год, руб.</t>
  </si>
  <si>
    <t>2019 год, руб.</t>
  </si>
  <si>
    <t>И ПОДРАЗДЕЛАМ КЛАССИФИКАЦИИ РАСХОДОВ БЮДЖЕТОВ НА 2017 ГОД</t>
  </si>
  <si>
    <t>И ПОДРАЗДЕЛАМ КЛАССИФИКАЦИИ РАСХОДОВ БЮДЖЕТОВ НА ПЛАНОВЫЙ ПЕРИОД 2018-2019 ГОДОВ.</t>
  </si>
  <si>
    <t>09000000М0</t>
  </si>
  <si>
    <t>09000499М0</t>
  </si>
  <si>
    <t>09000499М1</t>
  </si>
  <si>
    <t>09000499М4</t>
  </si>
  <si>
    <t>09000499М2</t>
  </si>
  <si>
    <t>09000499М3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</si>
  <si>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</si>
  <si>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</si>
  <si>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</si>
  <si>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</si>
  <si>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</si>
  <si>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</si>
  <si>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90А0073150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</si>
  <si>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</si>
  <si>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</si>
  <si>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</si>
  <si>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</si>
  <si>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</si>
  <si>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</si>
  <si>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</si>
  <si>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</si>
  <si>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</si>
  <si>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</si>
  <si>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</si>
  <si>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</si>
  <si>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</si>
  <si>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</si>
  <si>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</si>
  <si>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</si>
  <si>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</si>
  <si>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</si>
  <si>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</si>
  <si>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</si>
  <si>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</si>
  <si>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</si>
  <si>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2017 ГОД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</si>
  <si>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</si>
  <si>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</si>
  <si>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</si>
  <si>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</si>
  <si>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</si>
  <si>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</si>
  <si>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</si>
  <si>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</si>
  <si>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</si>
  <si>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</si>
  <si>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</si>
  <si>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</t>
  </si>
  <si>
    <t>2018 г, руб.</t>
  </si>
  <si>
    <t>2019 г, руб.</t>
  </si>
  <si>
    <t>Глава Костинского</t>
  </si>
  <si>
    <t>муниципального образования:                                                         Г.И. Воронова</t>
  </si>
  <si>
    <t>Костинского муниципального образования</t>
  </si>
  <si>
    <t>Общеэкономические вопросы</t>
  </si>
  <si>
    <t>0401</t>
  </si>
  <si>
    <t>Субвенции на осуществление отдельных областных государственных полномочий в сфере водоснабжения и водоотведения</t>
  </si>
  <si>
    <t>6130173110</t>
  </si>
  <si>
    <t>от “06 ”декабря  2016 г.№</t>
  </si>
  <si>
    <t>от  “06” декабря  2016 г. №</t>
  </si>
  <si>
    <t>от  “ 06” декабря  2016 г.</t>
  </si>
  <si>
    <t xml:space="preserve">от  “06”  декабря  2016 г.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</si>
</sst>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name val="Courier New"/>
      <family val="3"/>
    </font>
    <font>
      <b/>
      <sz val="15"/>
      <name val="Arial"/>
      <family val="2"/>
    </font>
    <font>
      <sz val="12"/>
      <color indexed="63"/>
      <name val="Courier New"/>
      <family val="3"/>
    </font>
    <font>
      <sz val="11"/>
      <name val="Courier New"/>
      <family val="3"/>
    </font>
    <font>
      <i/>
      <sz val="11"/>
      <name val="Courier New"/>
      <family val="3"/>
    </font>
    <font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name val="Arial"/>
      <family val="2"/>
    </font>
    <font>
      <sz val="10"/>
      <name val="Arial"/>
      <family val="2"/>
    </font>
    <font>
      <sz val="15"/>
      <name val="Arial"/>
      <family val="2"/>
    </font>
    <font>
      <i/>
      <sz val="10"/>
      <name val="Arial"/>
      <family val="2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5"/>
      <color indexed="8"/>
      <name val="Arial"/>
      <family val="2"/>
    </font>
    <font>
      <b/>
      <sz val="11"/>
      <color indexed="63"/>
      <name val="Courier New"/>
      <family val="3"/>
    </font>
    <font>
      <sz val="11"/>
      <color indexed="63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25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" fontId="24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32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justify" vertical="center" wrapText="1"/>
    </xf>
    <xf numFmtId="4" fontId="33" fillId="0" borderId="10" xfId="0" applyNumberFormat="1" applyFont="1" applyFill="1" applyBorder="1" applyAlignment="1">
      <alignment horizontal="righ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4" fontId="33" fillId="2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right" vertical="center" wrapText="1"/>
    </xf>
    <xf numFmtId="0" fontId="32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  <xf numFmtId="178" fontId="30" fillId="0" borderId="1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178" fontId="30" fillId="0" borderId="10" xfId="0" applyNumberFormat="1" applyFont="1" applyFill="1" applyBorder="1" applyAlignment="1" applyProtection="1">
      <alignment horizontal="left" vertical="center" wrapText="1"/>
      <protection/>
    </xf>
    <xf numFmtId="178" fontId="33" fillId="0" borderId="1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>
      <alignment vertical="justify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right" vertical="center"/>
    </xf>
    <xf numFmtId="49" fontId="33" fillId="0" borderId="11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justify" vertical="center" wrapText="1"/>
    </xf>
    <xf numFmtId="49" fontId="33" fillId="3" borderId="10" xfId="0" applyNumberFormat="1" applyFont="1" applyFill="1" applyBorder="1" applyAlignment="1">
      <alignment vertical="center" wrapText="1"/>
    </xf>
    <xf numFmtId="49" fontId="33" fillId="3" borderId="10" xfId="0" applyNumberFormat="1" applyFont="1" applyFill="1" applyBorder="1" applyAlignment="1">
      <alignment horizontal="center" vertical="center" wrapText="1"/>
    </xf>
    <xf numFmtId="4" fontId="33" fillId="3" borderId="10" xfId="0" applyNumberFormat="1" applyFont="1" applyFill="1" applyBorder="1" applyAlignment="1">
      <alignment horizontal="right" vertical="center"/>
    </xf>
    <xf numFmtId="49" fontId="33" fillId="18" borderId="10" xfId="0" applyNumberFormat="1" applyFont="1" applyFill="1" applyBorder="1" applyAlignment="1">
      <alignment vertical="center" wrapText="1"/>
    </xf>
    <xf numFmtId="49" fontId="33" fillId="18" borderId="10" xfId="0" applyNumberFormat="1" applyFont="1" applyFill="1" applyBorder="1" applyAlignment="1">
      <alignment horizontal="center" vertical="center" wrapText="1"/>
    </xf>
    <xf numFmtId="4" fontId="33" fillId="18" borderId="10" xfId="0" applyNumberFormat="1" applyFont="1" applyFill="1" applyBorder="1" applyAlignment="1">
      <alignment horizontal="righ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wrapText="1"/>
    </xf>
    <xf numFmtId="0" fontId="33" fillId="17" borderId="10" xfId="0" applyFont="1" applyFill="1" applyBorder="1" applyAlignment="1">
      <alignment wrapText="1"/>
    </xf>
    <xf numFmtId="49" fontId="33" fillId="17" borderId="10" xfId="0" applyNumberFormat="1" applyFont="1" applyFill="1" applyBorder="1" applyAlignment="1">
      <alignment horizontal="center" vertical="center" wrapText="1"/>
    </xf>
    <xf numFmtId="4" fontId="33" fillId="17" borderId="10" xfId="0" applyNumberFormat="1" applyFont="1" applyFill="1" applyBorder="1" applyAlignment="1">
      <alignment horizontal="right" vertical="center"/>
    </xf>
    <xf numFmtId="0" fontId="32" fillId="3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2" borderId="10" xfId="0" applyFont="1" applyFill="1" applyBorder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12" xfId="0" applyFont="1" applyBorder="1" applyAlignment="1">
      <alignment horizontal="right" vertical="center" wrapText="1"/>
    </xf>
    <xf numFmtId="0" fontId="33" fillId="0" borderId="13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2" borderId="10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4" fontId="33" fillId="18" borderId="10" xfId="0" applyNumberFormat="1" applyFont="1" applyFill="1" applyBorder="1" applyAlignment="1">
      <alignment horizontal="center" vertical="center" wrapText="1"/>
    </xf>
    <xf numFmtId="4" fontId="33" fillId="18" borderId="10" xfId="0" applyNumberFormat="1" applyFont="1" applyFill="1" applyBorder="1" applyAlignment="1">
      <alignment horizontal="center" vertical="center"/>
    </xf>
    <xf numFmtId="49" fontId="32" fillId="3" borderId="10" xfId="0" applyNumberFormat="1" applyFont="1" applyFill="1" applyBorder="1" applyAlignment="1">
      <alignment vertical="center" wrapText="1"/>
    </xf>
    <xf numFmtId="4" fontId="33" fillId="3" borderId="10" xfId="0" applyNumberFormat="1" applyFont="1" applyFill="1" applyBorder="1" applyAlignment="1">
      <alignment horizontal="center" vertical="center" wrapText="1"/>
    </xf>
    <xf numFmtId="4" fontId="33" fillId="3" borderId="10" xfId="0" applyNumberFormat="1" applyFont="1" applyFill="1" applyBorder="1" applyAlignment="1">
      <alignment horizontal="center" vertical="center"/>
    </xf>
    <xf numFmtId="49" fontId="33" fillId="16" borderId="10" xfId="0" applyNumberFormat="1" applyFont="1" applyFill="1" applyBorder="1" applyAlignment="1">
      <alignment vertical="center" wrapText="1"/>
    </xf>
    <xf numFmtId="49" fontId="33" fillId="16" borderId="10" xfId="0" applyNumberFormat="1" applyFont="1" applyFill="1" applyBorder="1" applyAlignment="1">
      <alignment horizontal="center" vertical="center" wrapText="1"/>
    </xf>
    <xf numFmtId="4" fontId="33" fillId="16" borderId="10" xfId="0" applyNumberFormat="1" applyFont="1" applyFill="1" applyBorder="1" applyAlignment="1">
      <alignment horizontal="center" vertical="center" wrapText="1"/>
    </xf>
    <xf numFmtId="4" fontId="33" fillId="16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9" fontId="33" fillId="18" borderId="11" xfId="0" applyNumberFormat="1" applyFont="1" applyFill="1" applyBorder="1" applyAlignment="1">
      <alignment vertical="center" wrapText="1"/>
    </xf>
    <xf numFmtId="49" fontId="36" fillId="3" borderId="10" xfId="0" applyNumberFormat="1" applyFont="1" applyFill="1" applyBorder="1" applyAlignment="1">
      <alignment vertical="center" wrapText="1"/>
    </xf>
    <xf numFmtId="49" fontId="30" fillId="18" borderId="11" xfId="0" applyNumberFormat="1" applyFont="1" applyFill="1" applyBorder="1" applyAlignment="1">
      <alignment vertical="center" wrapText="1"/>
    </xf>
    <xf numFmtId="4" fontId="33" fillId="17" borderId="10" xfId="0" applyNumberFormat="1" applyFont="1" applyFill="1" applyBorder="1" applyAlignment="1">
      <alignment horizontal="center" vertical="center" wrapText="1"/>
    </xf>
    <xf numFmtId="4" fontId="33" fillId="17" borderId="10" xfId="0" applyNumberFormat="1" applyFont="1" applyFill="1" applyBorder="1" applyAlignment="1">
      <alignment horizontal="center" vertical="center"/>
    </xf>
    <xf numFmtId="4" fontId="33" fillId="2" borderId="10" xfId="0" applyNumberFormat="1" applyFont="1" applyFill="1" applyBorder="1" applyAlignment="1">
      <alignment horizontal="center" vertical="center" wrapText="1"/>
    </xf>
    <xf numFmtId="0" fontId="43" fillId="0" borderId="0" xfId="33" applyNumberFormat="1" applyFont="1" applyFill="1" applyBorder="1" applyAlignment="1">
      <alignment horizontal="center" vertical="top" wrapText="1" readingOrder="1"/>
      <protection/>
    </xf>
    <xf numFmtId="0" fontId="44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5" fillId="0" borderId="0" xfId="33" applyNumberFormat="1" applyFont="1" applyFill="1" applyBorder="1" applyAlignment="1">
      <alignment horizontal="right" vertical="top" wrapText="1" readingOrder="1"/>
      <protection/>
    </xf>
    <xf numFmtId="0" fontId="45" fillId="0" borderId="10" xfId="33" applyNumberFormat="1" applyFont="1" applyFill="1" applyBorder="1" applyAlignment="1">
      <alignment horizontal="center" vertical="center" readingOrder="1"/>
      <protection/>
    </xf>
    <xf numFmtId="49" fontId="46" fillId="0" borderId="10" xfId="0" applyNumberFormat="1" applyFont="1" applyFill="1" applyBorder="1" applyAlignment="1">
      <alignment horizontal="justify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vertical="center" wrapText="1"/>
    </xf>
    <xf numFmtId="170" fontId="46" fillId="0" borderId="10" xfId="0" applyNumberFormat="1" applyFont="1" applyFill="1" applyBorder="1" applyAlignment="1">
      <alignment horizontal="justify" vertical="center" wrapText="1"/>
    </xf>
    <xf numFmtId="0" fontId="47" fillId="0" borderId="0" xfId="33" applyNumberFormat="1" applyFont="1" applyFill="1" applyBorder="1" applyAlignment="1">
      <alignment horizontal="center" vertical="top" wrapText="1" readingOrder="1"/>
      <protection/>
    </xf>
    <xf numFmtId="0" fontId="39" fillId="0" borderId="0" xfId="0" applyFont="1" applyAlignment="1">
      <alignment/>
    </xf>
    <xf numFmtId="0" fontId="36" fillId="0" borderId="0" xfId="33" applyNumberFormat="1" applyFont="1" applyFill="1" applyBorder="1" applyAlignment="1">
      <alignment horizontal="right" vertical="top" wrapText="1" readingOrder="1"/>
      <protection/>
    </xf>
    <xf numFmtId="0" fontId="33" fillId="0" borderId="0" xfId="0" applyFont="1" applyAlignment="1">
      <alignment/>
    </xf>
    <xf numFmtId="0" fontId="42" fillId="0" borderId="10" xfId="33" applyNumberFormat="1" applyFont="1" applyFill="1" applyBorder="1" applyAlignment="1">
      <alignment horizontal="center" vertical="center" readingOrder="1"/>
      <protection/>
    </xf>
    <xf numFmtId="0" fontId="41" fillId="0" borderId="10" xfId="0" applyFont="1" applyBorder="1" applyAlignment="1">
      <alignment/>
    </xf>
    <xf numFmtId="49" fontId="48" fillId="0" borderId="10" xfId="0" applyNumberFormat="1" applyFont="1" applyFill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4" fontId="41" fillId="0" borderId="10" xfId="0" applyNumberFormat="1" applyFont="1" applyBorder="1" applyAlignment="1">
      <alignment horizontal="center"/>
    </xf>
    <xf numFmtId="49" fontId="49" fillId="0" borderId="10" xfId="0" applyNumberFormat="1" applyFont="1" applyFill="1" applyBorder="1" applyAlignment="1">
      <alignment horizontal="justify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170" fontId="48" fillId="0" borderId="1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1"/>
  <sheetViews>
    <sheetView zoomScale="90" zoomScaleNormal="90" zoomScaleSheetLayoutView="75" zoomScalePageLayoutView="0" workbookViewId="0" topLeftCell="A90">
      <selection activeCell="A2" sqref="A2:F2"/>
    </sheetView>
  </sheetViews>
  <sheetFormatPr defaultColWidth="9.00390625" defaultRowHeight="12.75"/>
  <cols>
    <col min="1" max="1" width="50.125" style="0" customWidth="1"/>
    <col min="2" max="2" width="12.00390625" style="2" customWidth="1"/>
    <col min="3" max="3" width="15.00390625" style="2" customWidth="1"/>
    <col min="4" max="4" width="14.125" style="2" customWidth="1"/>
    <col min="5" max="5" width="5.375" style="2" customWidth="1"/>
    <col min="6" max="6" width="19.00390625" style="1" customWidth="1"/>
    <col min="7" max="7" width="15.625" style="0" customWidth="1"/>
    <col min="8" max="8" width="16.625" style="0" customWidth="1"/>
    <col min="9" max="9" width="11.75390625" style="0" bestFit="1" customWidth="1"/>
    <col min="11" max="11" width="13.25390625" style="0" bestFit="1" customWidth="1"/>
    <col min="12" max="12" width="11.625" style="0" customWidth="1"/>
    <col min="13" max="13" width="10.25390625" style="0" customWidth="1"/>
  </cols>
  <sheetData>
    <row r="1" spans="1:6" ht="15.75">
      <c r="A1" s="88" t="s">
        <v>185</v>
      </c>
      <c r="B1" s="88"/>
      <c r="C1" s="88"/>
      <c r="D1" s="88"/>
      <c r="E1" s="88"/>
      <c r="F1" s="88"/>
    </row>
    <row r="2" spans="1:6" ht="15.75">
      <c r="A2" s="88" t="s">
        <v>0</v>
      </c>
      <c r="B2" s="88"/>
      <c r="C2" s="88"/>
      <c r="D2" s="88"/>
      <c r="E2" s="88"/>
      <c r="F2" s="88"/>
    </row>
    <row r="3" spans="1:6" ht="15.75">
      <c r="A3" s="88" t="s">
        <v>231</v>
      </c>
      <c r="B3" s="88"/>
      <c r="C3" s="88"/>
      <c r="D3" s="88"/>
      <c r="E3" s="88"/>
      <c r="F3" s="88"/>
    </row>
    <row r="4" spans="1:6" ht="15.75">
      <c r="A4" s="88" t="s">
        <v>236</v>
      </c>
      <c r="B4" s="88"/>
      <c r="C4" s="88"/>
      <c r="D4" s="88"/>
      <c r="E4" s="88"/>
      <c r="F4" s="88"/>
    </row>
    <row r="5" spans="1:6" ht="15.75">
      <c r="A5" s="3"/>
      <c r="B5" s="37"/>
      <c r="C5" s="37"/>
      <c r="D5" s="4"/>
      <c r="E5" s="4"/>
      <c r="F5" s="3"/>
    </row>
    <row r="6" spans="1:12" ht="99.75" customHeight="1">
      <c r="A6" s="55" t="s">
        <v>214</v>
      </c>
      <c r="B6" s="55"/>
      <c r="C6" s="55"/>
      <c r="D6" s="55"/>
      <c r="E6" s="55"/>
      <c r="F6" s="55"/>
      <c r="L6" s="16" t="s">
        <v>215</v>
      </c>
    </row>
    <row r="7" spans="1:12" ht="15">
      <c r="A7" s="83"/>
      <c r="B7" s="83"/>
      <c r="C7" s="83"/>
      <c r="D7" s="83"/>
      <c r="E7" s="83"/>
      <c r="F7" s="12"/>
      <c r="L7" s="16">
        <f>F19+F30+F31+F124+F125++F138</f>
        <v>0</v>
      </c>
    </row>
    <row r="8" spans="1:14" ht="0.75" customHeight="1" thickBot="1">
      <c r="A8" s="13"/>
      <c r="B8" s="8"/>
      <c r="C8" s="8"/>
      <c r="D8" s="8"/>
      <c r="E8" s="8"/>
      <c r="F8" s="12"/>
      <c r="L8" s="16"/>
      <c r="M8" s="16"/>
      <c r="N8" s="16"/>
    </row>
    <row r="9" spans="1:11" ht="12.75">
      <c r="A9" s="84" t="s">
        <v>1</v>
      </c>
      <c r="B9" s="86" t="s">
        <v>2</v>
      </c>
      <c r="C9" s="86" t="s">
        <v>3</v>
      </c>
      <c r="D9" s="86" t="s">
        <v>4</v>
      </c>
      <c r="E9" s="86" t="s">
        <v>5</v>
      </c>
      <c r="F9" s="81" t="s">
        <v>88</v>
      </c>
      <c r="G9" s="14"/>
      <c r="K9" t="s">
        <v>216</v>
      </c>
    </row>
    <row r="10" spans="1:11" ht="12.75">
      <c r="A10" s="85"/>
      <c r="B10" s="87"/>
      <c r="C10" s="87"/>
      <c r="D10" s="87"/>
      <c r="E10" s="87"/>
      <c r="F10" s="82"/>
      <c r="G10" s="14"/>
      <c r="K10" s="16" t="e">
        <f>F21+F33+#REF!+F39+F41+F127+F128+F140+F141+F156+F186</f>
        <v>#REF!</v>
      </c>
    </row>
    <row r="11" spans="1:7" ht="15">
      <c r="A11" s="47" t="s">
        <v>11</v>
      </c>
      <c r="B11" s="39" t="s">
        <v>7</v>
      </c>
      <c r="C11" s="39" t="s">
        <v>6</v>
      </c>
      <c r="D11" s="39" t="s">
        <v>6</v>
      </c>
      <c r="E11" s="39" t="s">
        <v>6</v>
      </c>
      <c r="F11" s="43">
        <f>F12+F50+F55+F70+F91+F115+F149+F157+F163+F169+F175</f>
        <v>4148096</v>
      </c>
      <c r="G11" s="14">
        <f>F11-4148096</f>
        <v>0</v>
      </c>
    </row>
    <row r="12" spans="1:7" ht="15.75">
      <c r="A12" s="48" t="s">
        <v>70</v>
      </c>
      <c r="B12" s="49" t="s">
        <v>7</v>
      </c>
      <c r="C12" s="49" t="s">
        <v>12</v>
      </c>
      <c r="D12" s="49" t="s">
        <v>6</v>
      </c>
      <c r="E12" s="43"/>
      <c r="F12" s="50">
        <f>F13+F22+F34+F42++F47</f>
        <v>2171462</v>
      </c>
      <c r="G12" s="14"/>
    </row>
    <row r="13" spans="1:11" ht="45">
      <c r="A13" s="47" t="s">
        <v>89</v>
      </c>
      <c r="B13" s="39" t="s">
        <v>7</v>
      </c>
      <c r="C13" s="39" t="s">
        <v>13</v>
      </c>
      <c r="D13" s="39" t="s">
        <v>6</v>
      </c>
      <c r="E13" s="39" t="s">
        <v>6</v>
      </c>
      <c r="F13" s="43">
        <f>F14</f>
        <v>440000</v>
      </c>
      <c r="G13" s="14"/>
      <c r="K13" t="s">
        <v>213</v>
      </c>
    </row>
    <row r="14" spans="1:11" ht="30">
      <c r="A14" s="51" t="s">
        <v>90</v>
      </c>
      <c r="B14" s="39" t="s">
        <v>7</v>
      </c>
      <c r="C14" s="39" t="s">
        <v>13</v>
      </c>
      <c r="D14" s="39" t="s">
        <v>91</v>
      </c>
      <c r="E14" s="39" t="s">
        <v>6</v>
      </c>
      <c r="F14" s="43">
        <f>F15</f>
        <v>440000</v>
      </c>
      <c r="G14" s="14"/>
      <c r="K14" s="16">
        <f>F17+F26+F27+F28+F46+F60+F62+F67+F69+F79+F81+F83+F85+F90+F96+F101+F103+F108+F110+F112+F114+F120+F121+F122+F132+F135+F136+F146+F148+F162++F168+F174+F180+F183+F181+F182</f>
        <v>1234534</v>
      </c>
    </row>
    <row r="15" spans="1:7" ht="30">
      <c r="A15" s="47" t="s">
        <v>14</v>
      </c>
      <c r="B15" s="39" t="s">
        <v>7</v>
      </c>
      <c r="C15" s="39" t="s">
        <v>13</v>
      </c>
      <c r="D15" s="39" t="s">
        <v>92</v>
      </c>
      <c r="E15" s="39"/>
      <c r="F15" s="43">
        <f>F16+F18+F20</f>
        <v>440000</v>
      </c>
      <c r="G15" s="14"/>
    </row>
    <row r="16" spans="1:7" ht="90">
      <c r="A16" s="47" t="s">
        <v>93</v>
      </c>
      <c r="B16" s="39" t="s">
        <v>7</v>
      </c>
      <c r="C16" s="39" t="s">
        <v>13</v>
      </c>
      <c r="D16" s="39" t="s">
        <v>94</v>
      </c>
      <c r="E16" s="39"/>
      <c r="F16" s="43">
        <f>F17</f>
        <v>0</v>
      </c>
      <c r="G16" s="14"/>
    </row>
    <row r="17" spans="1:7" ht="110.25">
      <c r="A17" s="52" t="s">
        <v>95</v>
      </c>
      <c r="B17" s="39" t="s">
        <v>7</v>
      </c>
      <c r="C17" s="39" t="s">
        <v>13</v>
      </c>
      <c r="D17" s="39" t="s">
        <v>94</v>
      </c>
      <c r="E17" s="39" t="s">
        <v>96</v>
      </c>
      <c r="F17" s="43">
        <v>0</v>
      </c>
      <c r="G17" s="14"/>
    </row>
    <row r="18" spans="1:7" ht="60">
      <c r="A18" s="47" t="s">
        <v>97</v>
      </c>
      <c r="B18" s="39" t="s">
        <v>7</v>
      </c>
      <c r="C18" s="39" t="s">
        <v>13</v>
      </c>
      <c r="D18" s="39" t="s">
        <v>98</v>
      </c>
      <c r="E18" s="39"/>
      <c r="F18" s="43">
        <f>F19</f>
        <v>0</v>
      </c>
      <c r="G18" s="14">
        <f>F18</f>
        <v>0</v>
      </c>
    </row>
    <row r="19" spans="1:7" ht="110.25">
      <c r="A19" s="52" t="s">
        <v>95</v>
      </c>
      <c r="B19" s="39" t="s">
        <v>7</v>
      </c>
      <c r="C19" s="39" t="s">
        <v>13</v>
      </c>
      <c r="D19" s="39" t="s">
        <v>98</v>
      </c>
      <c r="E19" s="39" t="s">
        <v>96</v>
      </c>
      <c r="F19" s="43">
        <v>0</v>
      </c>
      <c r="G19" s="14"/>
    </row>
    <row r="20" spans="1:8" ht="75">
      <c r="A20" s="47" t="s">
        <v>99</v>
      </c>
      <c r="B20" s="39" t="s">
        <v>7</v>
      </c>
      <c r="C20" s="39" t="s">
        <v>13</v>
      </c>
      <c r="D20" s="39" t="s">
        <v>100</v>
      </c>
      <c r="E20" s="39"/>
      <c r="F20" s="43">
        <f>F21</f>
        <v>440000</v>
      </c>
      <c r="G20" s="14">
        <f>F20+F32+F37+F126+F139+F155+F184</f>
        <v>2764762</v>
      </c>
      <c r="H20" s="36"/>
    </row>
    <row r="21" spans="1:7" ht="110.25">
      <c r="A21" s="52" t="s">
        <v>95</v>
      </c>
      <c r="B21" s="39" t="s">
        <v>7</v>
      </c>
      <c r="C21" s="39" t="s">
        <v>13</v>
      </c>
      <c r="D21" s="39" t="s">
        <v>100</v>
      </c>
      <c r="E21" s="39" t="s">
        <v>96</v>
      </c>
      <c r="F21" s="43">
        <v>440000</v>
      </c>
      <c r="G21" s="14"/>
    </row>
    <row r="22" spans="1:7" ht="90">
      <c r="A22" s="53" t="s">
        <v>15</v>
      </c>
      <c r="B22" s="39" t="s">
        <v>7</v>
      </c>
      <c r="C22" s="39" t="s">
        <v>16</v>
      </c>
      <c r="D22" s="39" t="s">
        <v>6</v>
      </c>
      <c r="E22" s="39" t="s">
        <v>6</v>
      </c>
      <c r="F22" s="43">
        <f>F23</f>
        <v>1450762</v>
      </c>
      <c r="G22" s="14"/>
    </row>
    <row r="23" spans="1:7" ht="30">
      <c r="A23" s="51" t="s">
        <v>90</v>
      </c>
      <c r="B23" s="39" t="s">
        <v>7</v>
      </c>
      <c r="C23" s="39" t="s">
        <v>16</v>
      </c>
      <c r="D23" s="39" t="s">
        <v>91</v>
      </c>
      <c r="E23" s="39"/>
      <c r="F23" s="43">
        <f>F24</f>
        <v>1450762</v>
      </c>
      <c r="G23" s="14"/>
    </row>
    <row r="24" spans="1:7" ht="30">
      <c r="A24" s="47" t="s">
        <v>17</v>
      </c>
      <c r="B24" s="39" t="s">
        <v>7</v>
      </c>
      <c r="C24" s="39" t="s">
        <v>16</v>
      </c>
      <c r="D24" s="39" t="s">
        <v>101</v>
      </c>
      <c r="E24" s="39" t="s">
        <v>6</v>
      </c>
      <c r="F24" s="43">
        <f>F25+F29+F32</f>
        <v>1450762</v>
      </c>
      <c r="G24" s="14"/>
    </row>
    <row r="25" spans="1:7" ht="90">
      <c r="A25" s="47" t="s">
        <v>93</v>
      </c>
      <c r="B25" s="39" t="s">
        <v>7</v>
      </c>
      <c r="C25" s="39" t="s">
        <v>16</v>
      </c>
      <c r="D25" s="39" t="s">
        <v>102</v>
      </c>
      <c r="E25" s="39"/>
      <c r="F25" s="43">
        <f>F26+F27+F28</f>
        <v>382846</v>
      </c>
      <c r="G25" s="14"/>
    </row>
    <row r="26" spans="1:7" ht="110.25">
      <c r="A26" s="52" t="s">
        <v>95</v>
      </c>
      <c r="B26" s="39" t="s">
        <v>7</v>
      </c>
      <c r="C26" s="39" t="s">
        <v>16</v>
      </c>
      <c r="D26" s="39" t="s">
        <v>102</v>
      </c>
      <c r="E26" s="39" t="s">
        <v>96</v>
      </c>
      <c r="F26" s="43">
        <v>312846</v>
      </c>
      <c r="G26" s="15"/>
    </row>
    <row r="27" spans="1:7" ht="47.25">
      <c r="A27" s="52" t="s">
        <v>103</v>
      </c>
      <c r="B27" s="39" t="s">
        <v>7</v>
      </c>
      <c r="C27" s="39" t="s">
        <v>16</v>
      </c>
      <c r="D27" s="39" t="s">
        <v>102</v>
      </c>
      <c r="E27" s="39" t="s">
        <v>104</v>
      </c>
      <c r="F27" s="43">
        <v>70000</v>
      </c>
      <c r="G27" s="15"/>
    </row>
    <row r="28" spans="1:7" ht="30">
      <c r="A28" s="52" t="s">
        <v>105</v>
      </c>
      <c r="B28" s="39" t="s">
        <v>7</v>
      </c>
      <c r="C28" s="39" t="s">
        <v>16</v>
      </c>
      <c r="D28" s="39" t="s">
        <v>102</v>
      </c>
      <c r="E28" s="39" t="s">
        <v>106</v>
      </c>
      <c r="F28" s="43">
        <v>0</v>
      </c>
      <c r="G28" s="14"/>
    </row>
    <row r="29" spans="1:7" ht="55.5" customHeight="1">
      <c r="A29" s="47" t="s">
        <v>107</v>
      </c>
      <c r="B29" s="39" t="s">
        <v>7</v>
      </c>
      <c r="C29" s="39" t="s">
        <v>16</v>
      </c>
      <c r="D29" s="39" t="s">
        <v>108</v>
      </c>
      <c r="E29" s="39"/>
      <c r="F29" s="43">
        <f>F30+F31</f>
        <v>0</v>
      </c>
      <c r="G29" s="14">
        <f>F29+F123+F137</f>
        <v>0</v>
      </c>
    </row>
    <row r="30" spans="1:7" ht="110.25">
      <c r="A30" s="52" t="s">
        <v>95</v>
      </c>
      <c r="B30" s="39" t="s">
        <v>7</v>
      </c>
      <c r="C30" s="39" t="s">
        <v>16</v>
      </c>
      <c r="D30" s="39" t="s">
        <v>108</v>
      </c>
      <c r="E30" s="39" t="s">
        <v>96</v>
      </c>
      <c r="F30" s="43">
        <v>0</v>
      </c>
      <c r="G30" s="14"/>
    </row>
    <row r="31" spans="1:7" ht="47.25">
      <c r="A31" s="52" t="s">
        <v>103</v>
      </c>
      <c r="B31" s="39" t="s">
        <v>7</v>
      </c>
      <c r="C31" s="39" t="s">
        <v>16</v>
      </c>
      <c r="D31" s="39" t="s">
        <v>108</v>
      </c>
      <c r="E31" s="39" t="s">
        <v>104</v>
      </c>
      <c r="F31" s="43"/>
      <c r="G31" s="14"/>
    </row>
    <row r="32" spans="1:7" ht="75">
      <c r="A32" s="47" t="s">
        <v>109</v>
      </c>
      <c r="B32" s="39" t="s">
        <v>7</v>
      </c>
      <c r="C32" s="39" t="s">
        <v>16</v>
      </c>
      <c r="D32" s="39" t="s">
        <v>110</v>
      </c>
      <c r="E32" s="39"/>
      <c r="F32" s="43">
        <f>F33</f>
        <v>1067916</v>
      </c>
      <c r="G32" s="14"/>
    </row>
    <row r="33" spans="1:7" ht="110.25">
      <c r="A33" s="52" t="s">
        <v>95</v>
      </c>
      <c r="B33" s="39" t="s">
        <v>7</v>
      </c>
      <c r="C33" s="39" t="s">
        <v>16</v>
      </c>
      <c r="D33" s="39" t="s">
        <v>110</v>
      </c>
      <c r="E33" s="39" t="s">
        <v>96</v>
      </c>
      <c r="F33" s="43">
        <v>1067916</v>
      </c>
      <c r="G33" s="14"/>
    </row>
    <row r="34" spans="1:7" ht="31.5">
      <c r="A34" s="38" t="s">
        <v>111</v>
      </c>
      <c r="B34" s="39" t="s">
        <v>7</v>
      </c>
      <c r="C34" s="39" t="s">
        <v>112</v>
      </c>
      <c r="D34" s="39"/>
      <c r="E34" s="39"/>
      <c r="F34" s="43">
        <f>F36</f>
        <v>279000</v>
      </c>
      <c r="G34" s="14"/>
    </row>
    <row r="35" spans="1:7" ht="30">
      <c r="A35" s="51" t="s">
        <v>90</v>
      </c>
      <c r="B35" s="39" t="s">
        <v>7</v>
      </c>
      <c r="C35" s="39" t="s">
        <v>112</v>
      </c>
      <c r="D35" s="39" t="s">
        <v>91</v>
      </c>
      <c r="E35" s="39"/>
      <c r="F35" s="43">
        <f>F36</f>
        <v>279000</v>
      </c>
      <c r="G35" s="14"/>
    </row>
    <row r="36" spans="1:7" ht="30">
      <c r="A36" s="47" t="s">
        <v>113</v>
      </c>
      <c r="B36" s="39" t="s">
        <v>7</v>
      </c>
      <c r="C36" s="39" t="s">
        <v>112</v>
      </c>
      <c r="D36" s="39" t="s">
        <v>114</v>
      </c>
      <c r="E36" s="39"/>
      <c r="F36" s="43">
        <f>F38+F40</f>
        <v>279000</v>
      </c>
      <c r="G36" s="14"/>
    </row>
    <row r="37" spans="1:7" ht="60">
      <c r="A37" s="47" t="s">
        <v>218</v>
      </c>
      <c r="B37" s="39" t="s">
        <v>7</v>
      </c>
      <c r="C37" s="39" t="s">
        <v>112</v>
      </c>
      <c r="D37" s="39" t="s">
        <v>217</v>
      </c>
      <c r="E37" s="39"/>
      <c r="F37" s="43">
        <f>F38+F40</f>
        <v>279000</v>
      </c>
      <c r="G37" s="14"/>
    </row>
    <row r="38" spans="1:7" ht="30">
      <c r="A38" s="47" t="s">
        <v>115</v>
      </c>
      <c r="B38" s="39" t="s">
        <v>7</v>
      </c>
      <c r="C38" s="39" t="s">
        <v>112</v>
      </c>
      <c r="D38" s="39" t="s">
        <v>219</v>
      </c>
      <c r="E38" s="39"/>
      <c r="F38" s="43">
        <f>F39</f>
        <v>104000</v>
      </c>
      <c r="G38" s="14"/>
    </row>
    <row r="39" spans="1:7" ht="47.25">
      <c r="A39" s="52" t="s">
        <v>103</v>
      </c>
      <c r="B39" s="39" t="s">
        <v>7</v>
      </c>
      <c r="C39" s="39" t="s">
        <v>112</v>
      </c>
      <c r="D39" s="39" t="s">
        <v>219</v>
      </c>
      <c r="E39" s="39" t="s">
        <v>104</v>
      </c>
      <c r="F39" s="43">
        <v>104000</v>
      </c>
      <c r="G39" s="14"/>
    </row>
    <row r="40" spans="1:7" ht="30">
      <c r="A40" s="47" t="s">
        <v>116</v>
      </c>
      <c r="B40" s="39" t="s">
        <v>7</v>
      </c>
      <c r="C40" s="39" t="s">
        <v>112</v>
      </c>
      <c r="D40" s="39" t="s">
        <v>220</v>
      </c>
      <c r="E40" s="39"/>
      <c r="F40" s="43">
        <f>F41</f>
        <v>175000</v>
      </c>
      <c r="G40" s="14"/>
    </row>
    <row r="41" spans="1:7" ht="47.25">
      <c r="A41" s="52" t="s">
        <v>103</v>
      </c>
      <c r="B41" s="39" t="s">
        <v>7</v>
      </c>
      <c r="C41" s="39" t="s">
        <v>112</v>
      </c>
      <c r="D41" s="39" t="s">
        <v>220</v>
      </c>
      <c r="E41" s="39" t="s">
        <v>104</v>
      </c>
      <c r="F41" s="43">
        <v>175000</v>
      </c>
      <c r="G41" s="14"/>
    </row>
    <row r="42" spans="1:7" ht="15">
      <c r="A42" s="47" t="s">
        <v>18</v>
      </c>
      <c r="B42" s="39" t="s">
        <v>7</v>
      </c>
      <c r="C42" s="39" t="s">
        <v>19</v>
      </c>
      <c r="D42" s="39"/>
      <c r="E42" s="39"/>
      <c r="F42" s="43">
        <f>F45</f>
        <v>1000</v>
      </c>
      <c r="G42" s="14"/>
    </row>
    <row r="43" spans="1:7" ht="30">
      <c r="A43" s="51" t="s">
        <v>90</v>
      </c>
      <c r="B43" s="39" t="s">
        <v>7</v>
      </c>
      <c r="C43" s="39" t="s">
        <v>19</v>
      </c>
      <c r="D43" s="39" t="s">
        <v>91</v>
      </c>
      <c r="E43" s="39"/>
      <c r="F43" s="43">
        <f>F45</f>
        <v>1000</v>
      </c>
      <c r="G43" s="14"/>
    </row>
    <row r="44" spans="1:7" ht="90">
      <c r="A44" s="47" t="s">
        <v>93</v>
      </c>
      <c r="B44" s="39" t="s">
        <v>7</v>
      </c>
      <c r="C44" s="39" t="s">
        <v>19</v>
      </c>
      <c r="D44" s="39" t="s">
        <v>158</v>
      </c>
      <c r="E44" s="39"/>
      <c r="F44" s="43">
        <f>F45</f>
        <v>1000</v>
      </c>
      <c r="G44" s="14"/>
    </row>
    <row r="45" spans="1:7" ht="30">
      <c r="A45" s="47" t="s">
        <v>20</v>
      </c>
      <c r="B45" s="39" t="s">
        <v>7</v>
      </c>
      <c r="C45" s="39" t="s">
        <v>19</v>
      </c>
      <c r="D45" s="39" t="s">
        <v>117</v>
      </c>
      <c r="E45" s="39"/>
      <c r="F45" s="43">
        <f>F46</f>
        <v>1000</v>
      </c>
      <c r="G45" s="14"/>
    </row>
    <row r="46" spans="1:7" ht="30">
      <c r="A46" s="52" t="s">
        <v>105</v>
      </c>
      <c r="B46" s="41" t="s">
        <v>7</v>
      </c>
      <c r="C46" s="41" t="s">
        <v>19</v>
      </c>
      <c r="D46" s="41" t="s">
        <v>117</v>
      </c>
      <c r="E46" s="41" t="s">
        <v>106</v>
      </c>
      <c r="F46" s="45">
        <v>1000</v>
      </c>
      <c r="G46" s="14"/>
    </row>
    <row r="47" spans="1:7" ht="31.5">
      <c r="A47" s="52" t="s">
        <v>72</v>
      </c>
      <c r="B47" s="39" t="s">
        <v>7</v>
      </c>
      <c r="C47" s="39" t="s">
        <v>64</v>
      </c>
      <c r="D47" s="39"/>
      <c r="E47" s="39"/>
      <c r="F47" s="43">
        <f>F48</f>
        <v>700</v>
      </c>
      <c r="G47" s="14"/>
    </row>
    <row r="48" spans="1:7" ht="157.5">
      <c r="A48" s="54" t="s">
        <v>118</v>
      </c>
      <c r="B48" s="39" t="s">
        <v>7</v>
      </c>
      <c r="C48" s="39" t="s">
        <v>64</v>
      </c>
      <c r="D48" s="39" t="s">
        <v>191</v>
      </c>
      <c r="E48" s="39"/>
      <c r="F48" s="43">
        <f>F49</f>
        <v>700</v>
      </c>
      <c r="G48" s="14"/>
    </row>
    <row r="49" spans="1:7" ht="47.25">
      <c r="A49" s="52" t="s">
        <v>103</v>
      </c>
      <c r="B49" s="41" t="s">
        <v>7</v>
      </c>
      <c r="C49" s="41" t="s">
        <v>64</v>
      </c>
      <c r="D49" s="41" t="s">
        <v>191</v>
      </c>
      <c r="E49" s="41" t="s">
        <v>104</v>
      </c>
      <c r="F49" s="43">
        <v>700</v>
      </c>
      <c r="G49" s="14"/>
    </row>
    <row r="50" spans="1:7" ht="15">
      <c r="A50" s="48" t="s">
        <v>21</v>
      </c>
      <c r="B50" s="39" t="s">
        <v>7</v>
      </c>
      <c r="C50" s="39" t="s">
        <v>22</v>
      </c>
      <c r="D50" s="39"/>
      <c r="E50" s="39"/>
      <c r="F50" s="43">
        <f>F51</f>
        <v>83400</v>
      </c>
      <c r="G50" s="14"/>
    </row>
    <row r="51" spans="1:7" ht="30">
      <c r="A51" s="47" t="s">
        <v>23</v>
      </c>
      <c r="B51" s="39" t="s">
        <v>7</v>
      </c>
      <c r="C51" s="39" t="s">
        <v>24</v>
      </c>
      <c r="D51" s="39" t="s">
        <v>6</v>
      </c>
      <c r="E51" s="39" t="s">
        <v>6</v>
      </c>
      <c r="F51" s="43">
        <f>F52</f>
        <v>83400</v>
      </c>
      <c r="G51" s="14"/>
    </row>
    <row r="52" spans="1:7" ht="63">
      <c r="A52" s="54" t="s">
        <v>119</v>
      </c>
      <c r="B52" s="39" t="s">
        <v>7</v>
      </c>
      <c r="C52" s="39" t="s">
        <v>24</v>
      </c>
      <c r="D52" s="39" t="s">
        <v>120</v>
      </c>
      <c r="E52" s="39" t="s">
        <v>6</v>
      </c>
      <c r="F52" s="43">
        <f>F53+F54</f>
        <v>83400</v>
      </c>
      <c r="G52" s="14"/>
    </row>
    <row r="53" spans="1:7" ht="110.25">
      <c r="A53" s="52" t="s">
        <v>95</v>
      </c>
      <c r="B53" s="41" t="s">
        <v>7</v>
      </c>
      <c r="C53" s="41" t="s">
        <v>24</v>
      </c>
      <c r="D53" s="39" t="s">
        <v>120</v>
      </c>
      <c r="E53" s="41" t="s">
        <v>96</v>
      </c>
      <c r="F53" s="43">
        <v>80100</v>
      </c>
      <c r="G53" s="14"/>
    </row>
    <row r="54" spans="1:7" ht="47.25">
      <c r="A54" s="52" t="s">
        <v>103</v>
      </c>
      <c r="B54" s="39" t="s">
        <v>7</v>
      </c>
      <c r="C54" s="39" t="s">
        <v>24</v>
      </c>
      <c r="D54" s="39" t="s">
        <v>120</v>
      </c>
      <c r="E54" s="39" t="s">
        <v>104</v>
      </c>
      <c r="F54" s="43">
        <v>3300</v>
      </c>
      <c r="G54" s="14"/>
    </row>
    <row r="55" spans="1:7" ht="30">
      <c r="A55" s="56" t="s">
        <v>25</v>
      </c>
      <c r="B55" s="39" t="s">
        <v>7</v>
      </c>
      <c r="C55" s="39" t="s">
        <v>26</v>
      </c>
      <c r="D55" s="39"/>
      <c r="E55" s="39"/>
      <c r="F55" s="43">
        <f>F56+F63</f>
        <v>13000</v>
      </c>
      <c r="G55" s="14"/>
    </row>
    <row r="56" spans="1:7" ht="63" hidden="1">
      <c r="A56" s="52" t="s">
        <v>73</v>
      </c>
      <c r="B56" s="39" t="s">
        <v>7</v>
      </c>
      <c r="C56" s="39" t="s">
        <v>27</v>
      </c>
      <c r="D56" s="39"/>
      <c r="E56" s="39"/>
      <c r="F56" s="43">
        <f>F57</f>
        <v>0</v>
      </c>
      <c r="G56" s="14"/>
    </row>
    <row r="57" spans="1:7" ht="60" hidden="1">
      <c r="A57" s="47" t="s">
        <v>121</v>
      </c>
      <c r="B57" s="39" t="s">
        <v>7</v>
      </c>
      <c r="C57" s="39" t="s">
        <v>27</v>
      </c>
      <c r="D57" s="39" t="s">
        <v>122</v>
      </c>
      <c r="E57" s="39" t="s">
        <v>6</v>
      </c>
      <c r="F57" s="40">
        <f>F59+F61</f>
        <v>0</v>
      </c>
      <c r="G57" s="14"/>
    </row>
    <row r="58" spans="1:7" ht="90" hidden="1">
      <c r="A58" s="47" t="s">
        <v>93</v>
      </c>
      <c r="B58" s="39" t="s">
        <v>7</v>
      </c>
      <c r="C58" s="39" t="s">
        <v>27</v>
      </c>
      <c r="D58" s="39" t="s">
        <v>123</v>
      </c>
      <c r="E58" s="39"/>
      <c r="F58" s="40">
        <f>F59+F61</f>
        <v>0</v>
      </c>
      <c r="G58" s="14"/>
    </row>
    <row r="59" spans="1:7" ht="60" hidden="1">
      <c r="A59" s="47" t="s">
        <v>124</v>
      </c>
      <c r="B59" s="39" t="s">
        <v>7</v>
      </c>
      <c r="C59" s="39" t="s">
        <v>27</v>
      </c>
      <c r="D59" s="39" t="s">
        <v>192</v>
      </c>
      <c r="E59" s="39" t="s">
        <v>6</v>
      </c>
      <c r="F59" s="40">
        <f>F60</f>
        <v>0</v>
      </c>
      <c r="G59" s="14"/>
    </row>
    <row r="60" spans="1:7" ht="30.75" customHeight="1" hidden="1">
      <c r="A60" s="38" t="s">
        <v>103</v>
      </c>
      <c r="B60" s="39" t="s">
        <v>7</v>
      </c>
      <c r="C60" s="39" t="s">
        <v>27</v>
      </c>
      <c r="D60" s="39" t="s">
        <v>192</v>
      </c>
      <c r="E60" s="39" t="s">
        <v>104</v>
      </c>
      <c r="F60" s="40"/>
      <c r="G60" s="14"/>
    </row>
    <row r="61" spans="1:7" ht="105" hidden="1">
      <c r="A61" s="47" t="s">
        <v>125</v>
      </c>
      <c r="B61" s="39" t="s">
        <v>7</v>
      </c>
      <c r="C61" s="39" t="s">
        <v>27</v>
      </c>
      <c r="D61" s="39" t="s">
        <v>193</v>
      </c>
      <c r="E61" s="39" t="s">
        <v>6</v>
      </c>
      <c r="F61" s="40">
        <f>F62</f>
        <v>0</v>
      </c>
      <c r="G61" s="14"/>
    </row>
    <row r="62" spans="1:7" ht="47.25" hidden="1">
      <c r="A62" s="38" t="s">
        <v>103</v>
      </c>
      <c r="B62" s="39" t="s">
        <v>7</v>
      </c>
      <c r="C62" s="39" t="s">
        <v>27</v>
      </c>
      <c r="D62" s="39" t="s">
        <v>193</v>
      </c>
      <c r="E62" s="39" t="s">
        <v>104</v>
      </c>
      <c r="F62" s="40">
        <v>0</v>
      </c>
      <c r="G62" s="14"/>
    </row>
    <row r="63" spans="1:7" ht="15.75">
      <c r="A63" s="52" t="s">
        <v>28</v>
      </c>
      <c r="B63" s="39" t="s">
        <v>7</v>
      </c>
      <c r="C63" s="39" t="s">
        <v>29</v>
      </c>
      <c r="D63" s="39" t="s">
        <v>6</v>
      </c>
      <c r="E63" s="39" t="s">
        <v>6</v>
      </c>
      <c r="F63" s="40">
        <f>F66+F68</f>
        <v>13000</v>
      </c>
      <c r="G63" s="14"/>
    </row>
    <row r="64" spans="1:7" ht="60">
      <c r="A64" s="47" t="s">
        <v>121</v>
      </c>
      <c r="B64" s="39" t="s">
        <v>7</v>
      </c>
      <c r="C64" s="39" t="s">
        <v>29</v>
      </c>
      <c r="D64" s="39" t="s">
        <v>122</v>
      </c>
      <c r="E64" s="39"/>
      <c r="F64" s="40">
        <f>F66+F68</f>
        <v>13000</v>
      </c>
      <c r="G64" s="14"/>
    </row>
    <row r="65" spans="1:7" ht="90">
      <c r="A65" s="47" t="s">
        <v>93</v>
      </c>
      <c r="B65" s="39" t="s">
        <v>7</v>
      </c>
      <c r="C65" s="39" t="s">
        <v>29</v>
      </c>
      <c r="D65" s="39" t="s">
        <v>123</v>
      </c>
      <c r="E65" s="39"/>
      <c r="F65" s="40">
        <f>F66+F68</f>
        <v>13000</v>
      </c>
      <c r="G65" s="14"/>
    </row>
    <row r="66" spans="1:7" ht="60">
      <c r="A66" s="47" t="s">
        <v>124</v>
      </c>
      <c r="B66" s="39" t="s">
        <v>7</v>
      </c>
      <c r="C66" s="39" t="s">
        <v>29</v>
      </c>
      <c r="D66" s="39" t="s">
        <v>192</v>
      </c>
      <c r="E66" s="39" t="s">
        <v>6</v>
      </c>
      <c r="F66" s="40">
        <f>F67</f>
        <v>13000</v>
      </c>
      <c r="G66" s="14"/>
    </row>
    <row r="67" spans="1:7" ht="30.75" customHeight="1">
      <c r="A67" s="38" t="s">
        <v>103</v>
      </c>
      <c r="B67" s="39" t="s">
        <v>7</v>
      </c>
      <c r="C67" s="39" t="s">
        <v>29</v>
      </c>
      <c r="D67" s="39" t="s">
        <v>192</v>
      </c>
      <c r="E67" s="39" t="s">
        <v>104</v>
      </c>
      <c r="F67" s="40">
        <v>13000</v>
      </c>
      <c r="G67" s="14"/>
    </row>
    <row r="68" spans="1:7" ht="105">
      <c r="A68" s="47" t="s">
        <v>125</v>
      </c>
      <c r="B68" s="39" t="s">
        <v>7</v>
      </c>
      <c r="C68" s="39" t="s">
        <v>29</v>
      </c>
      <c r="D68" s="39" t="s">
        <v>193</v>
      </c>
      <c r="E68" s="39" t="s">
        <v>6</v>
      </c>
      <c r="F68" s="40">
        <f>F69</f>
        <v>0</v>
      </c>
      <c r="G68" s="14"/>
    </row>
    <row r="69" spans="1:7" ht="47.25">
      <c r="A69" s="38" t="s">
        <v>103</v>
      </c>
      <c r="B69" s="39" t="s">
        <v>7</v>
      </c>
      <c r="C69" s="39" t="s">
        <v>29</v>
      </c>
      <c r="D69" s="39" t="s">
        <v>193</v>
      </c>
      <c r="E69" s="41" t="s">
        <v>104</v>
      </c>
      <c r="F69" s="40">
        <v>0</v>
      </c>
      <c r="G69" s="14"/>
    </row>
    <row r="70" spans="1:7" ht="15.75">
      <c r="A70" s="38" t="s">
        <v>30</v>
      </c>
      <c r="B70" s="39" t="s">
        <v>7</v>
      </c>
      <c r="C70" s="39" t="s">
        <v>31</v>
      </c>
      <c r="D70" s="39"/>
      <c r="E70" s="39"/>
      <c r="F70" s="40">
        <f>F75+F86+F71</f>
        <v>444000</v>
      </c>
      <c r="G70" s="14"/>
    </row>
    <row r="71" spans="1:7" ht="15.75">
      <c r="A71" s="42" t="s">
        <v>232</v>
      </c>
      <c r="B71" s="39" t="s">
        <v>7</v>
      </c>
      <c r="C71" s="39" t="s">
        <v>233</v>
      </c>
      <c r="D71" s="39"/>
      <c r="E71" s="39"/>
      <c r="F71" s="40">
        <f>F72</f>
        <v>64700</v>
      </c>
      <c r="G71" s="14"/>
    </row>
    <row r="72" spans="1:7" ht="78.75">
      <c r="A72" s="57" t="s">
        <v>234</v>
      </c>
      <c r="B72" s="39" t="s">
        <v>7</v>
      </c>
      <c r="C72" s="39" t="s">
        <v>233</v>
      </c>
      <c r="D72" s="58" t="s">
        <v>235</v>
      </c>
      <c r="E72" s="39"/>
      <c r="F72" s="40">
        <f>F73+F74</f>
        <v>64700</v>
      </c>
      <c r="G72" s="14"/>
    </row>
    <row r="73" spans="1:7" ht="110.25">
      <c r="A73" s="42" t="s">
        <v>95</v>
      </c>
      <c r="B73" s="39" t="s">
        <v>7</v>
      </c>
      <c r="C73" s="39" t="s">
        <v>233</v>
      </c>
      <c r="D73" s="39" t="s">
        <v>235</v>
      </c>
      <c r="E73" s="39" t="s">
        <v>96</v>
      </c>
      <c r="F73" s="40">
        <v>61621</v>
      </c>
      <c r="G73" s="14"/>
    </row>
    <row r="74" spans="1:7" ht="47.25">
      <c r="A74" s="42" t="s">
        <v>103</v>
      </c>
      <c r="B74" s="39" t="s">
        <v>7</v>
      </c>
      <c r="C74" s="39" t="s">
        <v>233</v>
      </c>
      <c r="D74" s="39" t="s">
        <v>235</v>
      </c>
      <c r="E74" s="39" t="s">
        <v>104</v>
      </c>
      <c r="F74" s="40">
        <v>3079</v>
      </c>
      <c r="G74" s="14"/>
    </row>
    <row r="75" spans="1:7" ht="15">
      <c r="A75" s="47" t="s">
        <v>126</v>
      </c>
      <c r="B75" s="39" t="s">
        <v>7</v>
      </c>
      <c r="C75" s="39" t="s">
        <v>32</v>
      </c>
      <c r="D75" s="39"/>
      <c r="E75" s="39"/>
      <c r="F75" s="40">
        <f>F76</f>
        <v>379300</v>
      </c>
      <c r="G75" s="14"/>
    </row>
    <row r="76" spans="1:7" ht="30">
      <c r="A76" s="47" t="s">
        <v>127</v>
      </c>
      <c r="B76" s="39" t="s">
        <v>7</v>
      </c>
      <c r="C76" s="39" t="s">
        <v>32</v>
      </c>
      <c r="D76" s="39" t="s">
        <v>128</v>
      </c>
      <c r="E76" s="39"/>
      <c r="F76" s="40">
        <f>F78+F80+F82+F84</f>
        <v>379300</v>
      </c>
      <c r="G76" s="14"/>
    </row>
    <row r="77" spans="1:7" ht="90">
      <c r="A77" s="47" t="s">
        <v>93</v>
      </c>
      <c r="B77" s="39" t="s">
        <v>7</v>
      </c>
      <c r="C77" s="39" t="s">
        <v>32</v>
      </c>
      <c r="D77" s="39" t="s">
        <v>129</v>
      </c>
      <c r="E77" s="39"/>
      <c r="F77" s="40">
        <f>F78+F80+F82+F84</f>
        <v>379300</v>
      </c>
      <c r="G77" s="14"/>
    </row>
    <row r="78" spans="1:7" ht="60">
      <c r="A78" s="59" t="s">
        <v>130</v>
      </c>
      <c r="B78" s="60" t="s">
        <v>7</v>
      </c>
      <c r="C78" s="60" t="s">
        <v>32</v>
      </c>
      <c r="D78" s="39" t="s">
        <v>194</v>
      </c>
      <c r="E78" s="60"/>
      <c r="F78" s="61">
        <f>F79</f>
        <v>379300</v>
      </c>
      <c r="G78" s="14"/>
    </row>
    <row r="79" spans="1:7" ht="47.25">
      <c r="A79" s="38" t="s">
        <v>103</v>
      </c>
      <c r="B79" s="39" t="s">
        <v>7</v>
      </c>
      <c r="C79" s="39" t="s">
        <v>32</v>
      </c>
      <c r="D79" s="39" t="s">
        <v>194</v>
      </c>
      <c r="E79" s="39" t="s">
        <v>104</v>
      </c>
      <c r="F79" s="43">
        <v>379300</v>
      </c>
      <c r="G79" s="14"/>
    </row>
    <row r="80" spans="1:7" ht="30">
      <c r="A80" s="47" t="s">
        <v>131</v>
      </c>
      <c r="B80" s="39" t="s">
        <v>7</v>
      </c>
      <c r="C80" s="39" t="s">
        <v>32</v>
      </c>
      <c r="D80" s="39" t="s">
        <v>195</v>
      </c>
      <c r="E80" s="39"/>
      <c r="F80" s="43">
        <f>F81</f>
        <v>0</v>
      </c>
      <c r="G80" s="14"/>
    </row>
    <row r="81" spans="1:7" ht="47.25">
      <c r="A81" s="38" t="s">
        <v>103</v>
      </c>
      <c r="B81" s="39" t="s">
        <v>7</v>
      </c>
      <c r="C81" s="39" t="s">
        <v>32</v>
      </c>
      <c r="D81" s="39" t="s">
        <v>195</v>
      </c>
      <c r="E81" s="39" t="s">
        <v>104</v>
      </c>
      <c r="F81" s="43">
        <v>0</v>
      </c>
      <c r="G81" s="14"/>
    </row>
    <row r="82" spans="1:7" ht="90">
      <c r="A82" s="62" t="s">
        <v>132</v>
      </c>
      <c r="B82" s="39" t="s">
        <v>7</v>
      </c>
      <c r="C82" s="39" t="s">
        <v>32</v>
      </c>
      <c r="D82" s="39" t="s">
        <v>196</v>
      </c>
      <c r="E82" s="39"/>
      <c r="F82" s="43">
        <f>F83</f>
        <v>0</v>
      </c>
      <c r="G82" s="14"/>
    </row>
    <row r="83" spans="1:7" ht="47.25">
      <c r="A83" s="38" t="s">
        <v>103</v>
      </c>
      <c r="B83" s="39" t="s">
        <v>7</v>
      </c>
      <c r="C83" s="39" t="s">
        <v>32</v>
      </c>
      <c r="D83" s="39" t="s">
        <v>196</v>
      </c>
      <c r="E83" s="39" t="s">
        <v>104</v>
      </c>
      <c r="F83" s="43">
        <v>0</v>
      </c>
      <c r="G83" s="14"/>
    </row>
    <row r="84" spans="1:7" ht="60">
      <c r="A84" s="47" t="s">
        <v>133</v>
      </c>
      <c r="B84" s="39" t="s">
        <v>7</v>
      </c>
      <c r="C84" s="39" t="s">
        <v>32</v>
      </c>
      <c r="D84" s="39" t="s">
        <v>197</v>
      </c>
      <c r="E84" s="39" t="s">
        <v>6</v>
      </c>
      <c r="F84" s="43">
        <f>F85</f>
        <v>0</v>
      </c>
      <c r="G84" s="14"/>
    </row>
    <row r="85" spans="1:7" ht="47.25">
      <c r="A85" s="38" t="s">
        <v>103</v>
      </c>
      <c r="B85" s="39" t="s">
        <v>7</v>
      </c>
      <c r="C85" s="39" t="s">
        <v>32</v>
      </c>
      <c r="D85" s="39" t="s">
        <v>197</v>
      </c>
      <c r="E85" s="41" t="s">
        <v>104</v>
      </c>
      <c r="F85" s="43">
        <v>0</v>
      </c>
      <c r="G85" s="14"/>
    </row>
    <row r="86" spans="1:7" ht="30">
      <c r="A86" s="53" t="s">
        <v>74</v>
      </c>
      <c r="B86" s="39" t="s">
        <v>7</v>
      </c>
      <c r="C86" s="39" t="s">
        <v>63</v>
      </c>
      <c r="D86" s="39"/>
      <c r="E86" s="39"/>
      <c r="F86" s="43">
        <f>F89</f>
        <v>0</v>
      </c>
      <c r="G86" s="14"/>
    </row>
    <row r="87" spans="1:7" ht="30">
      <c r="A87" s="47" t="s">
        <v>127</v>
      </c>
      <c r="B87" s="39" t="s">
        <v>7</v>
      </c>
      <c r="C87" s="39" t="s">
        <v>63</v>
      </c>
      <c r="D87" s="39" t="s">
        <v>128</v>
      </c>
      <c r="E87" s="39"/>
      <c r="F87" s="43">
        <f>F88</f>
        <v>0</v>
      </c>
      <c r="G87" s="14"/>
    </row>
    <row r="88" spans="1:7" ht="90">
      <c r="A88" s="47" t="s">
        <v>93</v>
      </c>
      <c r="B88" s="39" t="s">
        <v>7</v>
      </c>
      <c r="C88" s="39" t="s">
        <v>63</v>
      </c>
      <c r="D88" s="39" t="s">
        <v>129</v>
      </c>
      <c r="E88" s="39"/>
      <c r="F88" s="43">
        <f>F89</f>
        <v>0</v>
      </c>
      <c r="G88" s="14"/>
    </row>
    <row r="89" spans="1:7" ht="31.5">
      <c r="A89" s="63" t="s">
        <v>134</v>
      </c>
      <c r="B89" s="39" t="s">
        <v>7</v>
      </c>
      <c r="C89" s="39" t="s">
        <v>63</v>
      </c>
      <c r="D89" s="39" t="s">
        <v>198</v>
      </c>
      <c r="E89" s="39"/>
      <c r="F89" s="43">
        <f>F90</f>
        <v>0</v>
      </c>
      <c r="G89" s="14"/>
    </row>
    <row r="90" spans="1:7" ht="47.25">
      <c r="A90" s="38" t="s">
        <v>103</v>
      </c>
      <c r="B90" s="39" t="s">
        <v>7</v>
      </c>
      <c r="C90" s="39" t="s">
        <v>63</v>
      </c>
      <c r="D90" s="39" t="s">
        <v>198</v>
      </c>
      <c r="E90" s="39" t="s">
        <v>104</v>
      </c>
      <c r="F90" s="43">
        <v>0</v>
      </c>
      <c r="G90" s="14"/>
    </row>
    <row r="91" spans="1:7" ht="15">
      <c r="A91" s="47" t="s">
        <v>33</v>
      </c>
      <c r="B91" s="39" t="s">
        <v>7</v>
      </c>
      <c r="C91" s="39" t="s">
        <v>34</v>
      </c>
      <c r="D91" s="39"/>
      <c r="E91" s="39"/>
      <c r="F91" s="43">
        <f>F92+F97+F104</f>
        <v>165000</v>
      </c>
      <c r="G91" s="14"/>
    </row>
    <row r="92" spans="1:7" ht="15.75">
      <c r="A92" s="64" t="s">
        <v>75</v>
      </c>
      <c r="B92" s="39" t="s">
        <v>7</v>
      </c>
      <c r="C92" s="39" t="s">
        <v>76</v>
      </c>
      <c r="D92" s="39"/>
      <c r="E92" s="39"/>
      <c r="F92" s="43">
        <f>F93</f>
        <v>0</v>
      </c>
      <c r="G92" s="14"/>
    </row>
    <row r="93" spans="1:7" ht="30">
      <c r="A93" s="47" t="s">
        <v>135</v>
      </c>
      <c r="B93" s="39" t="s">
        <v>7</v>
      </c>
      <c r="C93" s="39" t="s">
        <v>76</v>
      </c>
      <c r="D93" s="39" t="s">
        <v>136</v>
      </c>
      <c r="E93" s="39"/>
      <c r="F93" s="43">
        <f>F94</f>
        <v>0</v>
      </c>
      <c r="G93" s="14"/>
    </row>
    <row r="94" spans="1:7" ht="90">
      <c r="A94" s="47" t="s">
        <v>93</v>
      </c>
      <c r="B94" s="39" t="s">
        <v>7</v>
      </c>
      <c r="C94" s="39" t="s">
        <v>76</v>
      </c>
      <c r="D94" s="39" t="s">
        <v>137</v>
      </c>
      <c r="E94" s="39"/>
      <c r="F94" s="43">
        <f>F95</f>
        <v>0</v>
      </c>
      <c r="G94" s="14"/>
    </row>
    <row r="95" spans="1:7" ht="30">
      <c r="A95" s="47" t="s">
        <v>190</v>
      </c>
      <c r="B95" s="39" t="s">
        <v>7</v>
      </c>
      <c r="C95" s="39" t="s">
        <v>76</v>
      </c>
      <c r="D95" s="39" t="s">
        <v>189</v>
      </c>
      <c r="E95" s="39"/>
      <c r="F95" s="43">
        <f>F96</f>
        <v>0</v>
      </c>
      <c r="G95" s="14"/>
    </row>
    <row r="96" spans="1:7" ht="47.25">
      <c r="A96" s="38" t="s">
        <v>103</v>
      </c>
      <c r="B96" s="44" t="s">
        <v>7</v>
      </c>
      <c r="C96" s="44" t="s">
        <v>76</v>
      </c>
      <c r="D96" s="44" t="s">
        <v>189</v>
      </c>
      <c r="E96" s="44" t="s">
        <v>104</v>
      </c>
      <c r="F96" s="45"/>
      <c r="G96" s="14"/>
    </row>
    <row r="97" spans="1:7" ht="15.75">
      <c r="A97" s="38" t="s">
        <v>77</v>
      </c>
      <c r="B97" s="39" t="s">
        <v>7</v>
      </c>
      <c r="C97" s="39" t="s">
        <v>35</v>
      </c>
      <c r="D97" s="39"/>
      <c r="E97" s="39"/>
      <c r="F97" s="43">
        <f>F98</f>
        <v>100000</v>
      </c>
      <c r="G97" s="14"/>
    </row>
    <row r="98" spans="1:7" ht="30">
      <c r="A98" s="47" t="s">
        <v>135</v>
      </c>
      <c r="B98" s="39" t="s">
        <v>7</v>
      </c>
      <c r="C98" s="39" t="s">
        <v>35</v>
      </c>
      <c r="D98" s="39" t="s">
        <v>136</v>
      </c>
      <c r="E98" s="39"/>
      <c r="F98" s="43">
        <f>F100+F102</f>
        <v>100000</v>
      </c>
      <c r="G98" s="14"/>
    </row>
    <row r="99" spans="1:7" ht="90">
      <c r="A99" s="47" t="s">
        <v>93</v>
      </c>
      <c r="B99" s="39" t="s">
        <v>7</v>
      </c>
      <c r="C99" s="39" t="s">
        <v>35</v>
      </c>
      <c r="D99" s="39" t="s">
        <v>137</v>
      </c>
      <c r="E99" s="39"/>
      <c r="F99" s="43">
        <f>F100+F102</f>
        <v>100000</v>
      </c>
      <c r="G99" s="14"/>
    </row>
    <row r="100" spans="1:7" ht="45">
      <c r="A100" s="47" t="s">
        <v>138</v>
      </c>
      <c r="B100" s="39" t="s">
        <v>7</v>
      </c>
      <c r="C100" s="39" t="s">
        <v>35</v>
      </c>
      <c r="D100" s="39" t="s">
        <v>199</v>
      </c>
      <c r="E100" s="39"/>
      <c r="F100" s="43">
        <f>F101</f>
        <v>0</v>
      </c>
      <c r="G100" s="14"/>
    </row>
    <row r="101" spans="1:7" ht="45" customHeight="1">
      <c r="A101" s="38" t="s">
        <v>103</v>
      </c>
      <c r="B101" s="39" t="s">
        <v>7</v>
      </c>
      <c r="C101" s="41" t="s">
        <v>35</v>
      </c>
      <c r="D101" s="39" t="s">
        <v>199</v>
      </c>
      <c r="E101" s="41" t="s">
        <v>104</v>
      </c>
      <c r="F101" s="43">
        <v>0</v>
      </c>
      <c r="G101" s="14"/>
    </row>
    <row r="102" spans="1:7" ht="30">
      <c r="A102" s="62" t="s">
        <v>139</v>
      </c>
      <c r="B102" s="39" t="s">
        <v>7</v>
      </c>
      <c r="C102" s="39" t="s">
        <v>35</v>
      </c>
      <c r="D102" s="39" t="s">
        <v>200</v>
      </c>
      <c r="E102" s="39"/>
      <c r="F102" s="43">
        <f>F103</f>
        <v>100000</v>
      </c>
      <c r="G102" s="14"/>
    </row>
    <row r="103" spans="1:7" ht="47.25">
      <c r="A103" s="38" t="s">
        <v>103</v>
      </c>
      <c r="B103" s="39" t="s">
        <v>7</v>
      </c>
      <c r="C103" s="41" t="s">
        <v>35</v>
      </c>
      <c r="D103" s="39" t="s">
        <v>200</v>
      </c>
      <c r="E103" s="41" t="s">
        <v>104</v>
      </c>
      <c r="F103" s="43">
        <v>100000</v>
      </c>
      <c r="G103" s="14"/>
    </row>
    <row r="104" spans="1:7" ht="15">
      <c r="A104" s="47" t="s">
        <v>36</v>
      </c>
      <c r="B104" s="39" t="s">
        <v>7</v>
      </c>
      <c r="C104" s="39" t="s">
        <v>37</v>
      </c>
      <c r="D104" s="39"/>
      <c r="E104" s="39"/>
      <c r="F104" s="43">
        <f>F105</f>
        <v>65000</v>
      </c>
      <c r="G104" s="14"/>
    </row>
    <row r="105" spans="1:7" ht="30">
      <c r="A105" s="47" t="s">
        <v>135</v>
      </c>
      <c r="B105" s="39" t="s">
        <v>7</v>
      </c>
      <c r="C105" s="39" t="s">
        <v>37</v>
      </c>
      <c r="D105" s="39" t="s">
        <v>136</v>
      </c>
      <c r="E105" s="39"/>
      <c r="F105" s="43">
        <f>F106</f>
        <v>65000</v>
      </c>
      <c r="G105" s="14"/>
    </row>
    <row r="106" spans="1:7" ht="90">
      <c r="A106" s="47" t="s">
        <v>93</v>
      </c>
      <c r="B106" s="39" t="s">
        <v>7</v>
      </c>
      <c r="C106" s="39" t="s">
        <v>37</v>
      </c>
      <c r="D106" s="39" t="s">
        <v>137</v>
      </c>
      <c r="E106" s="39"/>
      <c r="F106" s="43">
        <f>F107+F109+F111+F113</f>
        <v>65000</v>
      </c>
      <c r="G106" s="14"/>
    </row>
    <row r="107" spans="1:7" ht="30.75" customHeight="1">
      <c r="A107" s="47" t="s">
        <v>140</v>
      </c>
      <c r="B107" s="39" t="s">
        <v>7</v>
      </c>
      <c r="C107" s="39" t="s">
        <v>37</v>
      </c>
      <c r="D107" s="39" t="s">
        <v>201</v>
      </c>
      <c r="E107" s="39" t="s">
        <v>6</v>
      </c>
      <c r="F107" s="43">
        <f>F108</f>
        <v>30000</v>
      </c>
      <c r="G107" s="14"/>
    </row>
    <row r="108" spans="1:7" ht="45.75" customHeight="1">
      <c r="A108" s="38" t="s">
        <v>103</v>
      </c>
      <c r="B108" s="39" t="s">
        <v>7</v>
      </c>
      <c r="C108" s="41" t="s">
        <v>37</v>
      </c>
      <c r="D108" s="39" t="s">
        <v>201</v>
      </c>
      <c r="E108" s="41" t="s">
        <v>104</v>
      </c>
      <c r="F108" s="43">
        <v>30000</v>
      </c>
      <c r="G108" s="14"/>
    </row>
    <row r="109" spans="1:7" ht="30">
      <c r="A109" s="47" t="s">
        <v>141</v>
      </c>
      <c r="B109" s="39" t="s">
        <v>7</v>
      </c>
      <c r="C109" s="39" t="s">
        <v>37</v>
      </c>
      <c r="D109" s="39" t="s">
        <v>202</v>
      </c>
      <c r="E109" s="39"/>
      <c r="F109" s="43">
        <f>F110</f>
        <v>0</v>
      </c>
      <c r="G109" s="14"/>
    </row>
    <row r="110" spans="1:7" ht="51" customHeight="1">
      <c r="A110" s="38" t="s">
        <v>103</v>
      </c>
      <c r="B110" s="39" t="s">
        <v>7</v>
      </c>
      <c r="C110" s="39" t="s">
        <v>37</v>
      </c>
      <c r="D110" s="39" t="s">
        <v>202</v>
      </c>
      <c r="E110" s="41" t="s">
        <v>104</v>
      </c>
      <c r="F110" s="45"/>
      <c r="G110" s="14"/>
    </row>
    <row r="111" spans="1:7" ht="45">
      <c r="A111" s="47" t="s">
        <v>138</v>
      </c>
      <c r="B111" s="39" t="s">
        <v>7</v>
      </c>
      <c r="C111" s="39" t="s">
        <v>37</v>
      </c>
      <c r="D111" s="39" t="s">
        <v>199</v>
      </c>
      <c r="E111" s="39"/>
      <c r="F111" s="43">
        <f>F112</f>
        <v>35000</v>
      </c>
      <c r="G111" s="14"/>
    </row>
    <row r="112" spans="1:7" ht="47.25">
      <c r="A112" s="38" t="s">
        <v>103</v>
      </c>
      <c r="B112" s="39" t="s">
        <v>7</v>
      </c>
      <c r="C112" s="39" t="s">
        <v>37</v>
      </c>
      <c r="D112" s="44" t="s">
        <v>199</v>
      </c>
      <c r="E112" s="39" t="s">
        <v>104</v>
      </c>
      <c r="F112" s="45">
        <v>35000</v>
      </c>
      <c r="G112" s="14"/>
    </row>
    <row r="113" spans="1:7" ht="30">
      <c r="A113" s="47" t="s">
        <v>142</v>
      </c>
      <c r="B113" s="39" t="s">
        <v>7</v>
      </c>
      <c r="C113" s="39" t="s">
        <v>37</v>
      </c>
      <c r="D113" s="39" t="s">
        <v>203</v>
      </c>
      <c r="E113" s="39"/>
      <c r="F113" s="43">
        <f>F114</f>
        <v>0</v>
      </c>
      <c r="G113" s="14"/>
    </row>
    <row r="114" spans="1:7" ht="47.25">
      <c r="A114" s="38" t="s">
        <v>103</v>
      </c>
      <c r="B114" s="39" t="s">
        <v>7</v>
      </c>
      <c r="C114" s="39" t="s">
        <v>37</v>
      </c>
      <c r="D114" s="44" t="s">
        <v>203</v>
      </c>
      <c r="E114" s="39" t="s">
        <v>104</v>
      </c>
      <c r="F114" s="45">
        <v>0</v>
      </c>
      <c r="G114" s="14"/>
    </row>
    <row r="115" spans="1:7" ht="15">
      <c r="A115" s="56" t="s">
        <v>143</v>
      </c>
      <c r="B115" s="39" t="s">
        <v>7</v>
      </c>
      <c r="C115" s="39" t="s">
        <v>38</v>
      </c>
      <c r="D115" s="39"/>
      <c r="E115" s="39"/>
      <c r="F115" s="43">
        <f>F116+F142</f>
        <v>1007846</v>
      </c>
      <c r="G115" s="14"/>
    </row>
    <row r="116" spans="1:7" ht="15">
      <c r="A116" s="56" t="s">
        <v>39</v>
      </c>
      <c r="B116" s="39" t="s">
        <v>7</v>
      </c>
      <c r="C116" s="39" t="s">
        <v>40</v>
      </c>
      <c r="D116" s="39"/>
      <c r="E116" s="39"/>
      <c r="F116" s="43">
        <f>F117+F129</f>
        <v>977846</v>
      </c>
      <c r="G116" s="14"/>
    </row>
    <row r="117" spans="1:7" ht="30">
      <c r="A117" s="56" t="s">
        <v>144</v>
      </c>
      <c r="B117" s="39" t="s">
        <v>7</v>
      </c>
      <c r="C117" s="39" t="s">
        <v>40</v>
      </c>
      <c r="D117" s="39" t="s">
        <v>145</v>
      </c>
      <c r="E117" s="39"/>
      <c r="F117" s="43">
        <f>F118+F133</f>
        <v>977846</v>
      </c>
      <c r="G117" s="14"/>
    </row>
    <row r="118" spans="1:7" ht="45">
      <c r="A118" s="47" t="s">
        <v>146</v>
      </c>
      <c r="B118" s="39" t="s">
        <v>7</v>
      </c>
      <c r="C118" s="39" t="s">
        <v>40</v>
      </c>
      <c r="D118" s="39" t="s">
        <v>147</v>
      </c>
      <c r="E118" s="39"/>
      <c r="F118" s="43">
        <f>F119+F123+F126</f>
        <v>877846</v>
      </c>
      <c r="G118" s="14"/>
    </row>
    <row r="119" spans="1:7" ht="90" hidden="1">
      <c r="A119" s="56" t="s">
        <v>93</v>
      </c>
      <c r="B119" s="39" t="s">
        <v>7</v>
      </c>
      <c r="C119" s="39" t="s">
        <v>40</v>
      </c>
      <c r="D119" s="39" t="s">
        <v>204</v>
      </c>
      <c r="E119" s="39"/>
      <c r="F119" s="43">
        <f>F120+F121+F122</f>
        <v>0</v>
      </c>
      <c r="G119" s="14"/>
    </row>
    <row r="120" spans="1:7" ht="110.25" hidden="1">
      <c r="A120" s="38" t="s">
        <v>95</v>
      </c>
      <c r="B120" s="39" t="s">
        <v>7</v>
      </c>
      <c r="C120" s="39" t="s">
        <v>40</v>
      </c>
      <c r="D120" s="39" t="s">
        <v>204</v>
      </c>
      <c r="E120" s="39" t="s">
        <v>96</v>
      </c>
      <c r="F120" s="43">
        <v>0</v>
      </c>
      <c r="G120" s="15"/>
    </row>
    <row r="121" spans="1:7" ht="47.25" hidden="1">
      <c r="A121" s="38" t="s">
        <v>103</v>
      </c>
      <c r="B121" s="39" t="s">
        <v>7</v>
      </c>
      <c r="C121" s="39" t="s">
        <v>40</v>
      </c>
      <c r="D121" s="39" t="s">
        <v>204</v>
      </c>
      <c r="E121" s="39" t="s">
        <v>104</v>
      </c>
      <c r="F121" s="43">
        <v>0</v>
      </c>
      <c r="G121" s="14"/>
    </row>
    <row r="122" spans="1:7" ht="30" hidden="1">
      <c r="A122" s="38" t="s">
        <v>105</v>
      </c>
      <c r="B122" s="39" t="s">
        <v>7</v>
      </c>
      <c r="C122" s="39" t="s">
        <v>40</v>
      </c>
      <c r="D122" s="39" t="s">
        <v>204</v>
      </c>
      <c r="E122" s="39" t="s">
        <v>106</v>
      </c>
      <c r="F122" s="43">
        <v>0</v>
      </c>
      <c r="G122" s="14"/>
    </row>
    <row r="123" spans="1:7" ht="90" hidden="1">
      <c r="A123" s="47" t="s">
        <v>148</v>
      </c>
      <c r="B123" s="39" t="s">
        <v>7</v>
      </c>
      <c r="C123" s="39" t="s">
        <v>40</v>
      </c>
      <c r="D123" s="39" t="s">
        <v>205</v>
      </c>
      <c r="E123" s="39"/>
      <c r="F123" s="43">
        <f>F124+F125</f>
        <v>0</v>
      </c>
      <c r="G123" s="14"/>
    </row>
    <row r="124" spans="1:7" ht="0.75" customHeight="1">
      <c r="A124" s="38" t="s">
        <v>95</v>
      </c>
      <c r="B124" s="39" t="s">
        <v>7</v>
      </c>
      <c r="C124" s="39" t="s">
        <v>40</v>
      </c>
      <c r="D124" s="39" t="s">
        <v>205</v>
      </c>
      <c r="E124" s="39" t="s">
        <v>96</v>
      </c>
      <c r="F124" s="43">
        <v>0</v>
      </c>
      <c r="G124" s="14"/>
    </row>
    <row r="125" spans="1:7" ht="47.25" hidden="1">
      <c r="A125" s="38" t="s">
        <v>103</v>
      </c>
      <c r="B125" s="39" t="s">
        <v>7</v>
      </c>
      <c r="C125" s="39" t="s">
        <v>40</v>
      </c>
      <c r="D125" s="39" t="s">
        <v>205</v>
      </c>
      <c r="E125" s="39" t="s">
        <v>104</v>
      </c>
      <c r="F125" s="43">
        <v>0</v>
      </c>
      <c r="G125" s="14"/>
    </row>
    <row r="126" spans="1:7" ht="105">
      <c r="A126" s="47" t="s">
        <v>149</v>
      </c>
      <c r="B126" s="39" t="s">
        <v>7</v>
      </c>
      <c r="C126" s="39" t="s">
        <v>40</v>
      </c>
      <c r="D126" s="39" t="s">
        <v>206</v>
      </c>
      <c r="E126" s="39"/>
      <c r="F126" s="43">
        <f>F127+F128</f>
        <v>877846</v>
      </c>
      <c r="G126" s="14"/>
    </row>
    <row r="127" spans="1:7" ht="110.25">
      <c r="A127" s="38" t="s">
        <v>95</v>
      </c>
      <c r="B127" s="39" t="s">
        <v>7</v>
      </c>
      <c r="C127" s="39" t="s">
        <v>40</v>
      </c>
      <c r="D127" s="39" t="s">
        <v>206</v>
      </c>
      <c r="E127" s="41" t="s">
        <v>96</v>
      </c>
      <c r="F127" s="43">
        <v>493000</v>
      </c>
      <c r="G127" s="14"/>
    </row>
    <row r="128" spans="1:7" ht="49.5" customHeight="1">
      <c r="A128" s="46" t="s">
        <v>103</v>
      </c>
      <c r="B128" s="39" t="s">
        <v>7</v>
      </c>
      <c r="C128" s="39" t="s">
        <v>40</v>
      </c>
      <c r="D128" s="39" t="s">
        <v>206</v>
      </c>
      <c r="E128" s="41" t="s">
        <v>104</v>
      </c>
      <c r="F128" s="43">
        <v>384846</v>
      </c>
      <c r="G128" s="14"/>
    </row>
    <row r="129" spans="1:7" ht="30" hidden="1">
      <c r="A129" s="65" t="s">
        <v>135</v>
      </c>
      <c r="B129" s="66" t="s">
        <v>7</v>
      </c>
      <c r="C129" s="66" t="s">
        <v>40</v>
      </c>
      <c r="D129" s="66" t="s">
        <v>136</v>
      </c>
      <c r="E129" s="66"/>
      <c r="F129" s="67">
        <f>F130</f>
        <v>0</v>
      </c>
      <c r="G129" s="14"/>
    </row>
    <row r="130" spans="1:7" ht="90" hidden="1">
      <c r="A130" s="65" t="s">
        <v>93</v>
      </c>
      <c r="B130" s="66" t="s">
        <v>7</v>
      </c>
      <c r="C130" s="66" t="s">
        <v>40</v>
      </c>
      <c r="D130" s="66" t="s">
        <v>137</v>
      </c>
      <c r="E130" s="66"/>
      <c r="F130" s="67">
        <f>F131</f>
        <v>0</v>
      </c>
      <c r="G130" s="14"/>
    </row>
    <row r="131" spans="1:7" ht="45" hidden="1">
      <c r="A131" s="68" t="s">
        <v>138</v>
      </c>
      <c r="B131" s="69" t="s">
        <v>7</v>
      </c>
      <c r="C131" s="69" t="s">
        <v>40</v>
      </c>
      <c r="D131" s="69" t="s">
        <v>199</v>
      </c>
      <c r="E131" s="69"/>
      <c r="F131" s="70">
        <f>F132</f>
        <v>0</v>
      </c>
      <c r="G131" s="14"/>
    </row>
    <row r="132" spans="1:7" ht="47.25" hidden="1">
      <c r="A132" s="38" t="s">
        <v>103</v>
      </c>
      <c r="B132" s="39" t="s">
        <v>7</v>
      </c>
      <c r="C132" s="39" t="s">
        <v>40</v>
      </c>
      <c r="D132" s="44" t="s">
        <v>199</v>
      </c>
      <c r="E132" s="39" t="s">
        <v>104</v>
      </c>
      <c r="F132" s="45">
        <v>0</v>
      </c>
      <c r="G132" s="14"/>
    </row>
    <row r="133" spans="1:7" ht="41.25" customHeight="1">
      <c r="A133" s="47" t="s">
        <v>150</v>
      </c>
      <c r="B133" s="39" t="s">
        <v>7</v>
      </c>
      <c r="C133" s="39" t="s">
        <v>40</v>
      </c>
      <c r="D133" s="39" t="s">
        <v>151</v>
      </c>
      <c r="E133" s="39"/>
      <c r="F133" s="43">
        <f>F134+F137+F139</f>
        <v>100000</v>
      </c>
      <c r="G133" s="14"/>
    </row>
    <row r="134" spans="1:7" ht="90" hidden="1">
      <c r="A134" s="56" t="s">
        <v>93</v>
      </c>
      <c r="B134" s="39" t="s">
        <v>7</v>
      </c>
      <c r="C134" s="39" t="s">
        <v>40</v>
      </c>
      <c r="D134" s="39" t="s">
        <v>207</v>
      </c>
      <c r="E134" s="39"/>
      <c r="F134" s="43">
        <f>F135+F136</f>
        <v>0</v>
      </c>
      <c r="G134" s="14"/>
    </row>
    <row r="135" spans="1:7" ht="110.25" hidden="1">
      <c r="A135" s="38" t="s">
        <v>95</v>
      </c>
      <c r="B135" s="39" t="s">
        <v>7</v>
      </c>
      <c r="C135" s="39" t="s">
        <v>40</v>
      </c>
      <c r="D135" s="39" t="s">
        <v>207</v>
      </c>
      <c r="E135" s="39" t="s">
        <v>96</v>
      </c>
      <c r="F135" s="43">
        <v>0</v>
      </c>
      <c r="G135" s="15"/>
    </row>
    <row r="136" spans="1:7" ht="47.25" hidden="1">
      <c r="A136" s="38" t="s">
        <v>103</v>
      </c>
      <c r="B136" s="39" t="s">
        <v>7</v>
      </c>
      <c r="C136" s="39" t="s">
        <v>40</v>
      </c>
      <c r="D136" s="39" t="s">
        <v>207</v>
      </c>
      <c r="E136" s="39" t="s">
        <v>104</v>
      </c>
      <c r="F136" s="43">
        <v>0</v>
      </c>
      <c r="G136" s="14"/>
    </row>
    <row r="137" spans="1:7" ht="90" hidden="1">
      <c r="A137" s="47" t="s">
        <v>152</v>
      </c>
      <c r="B137" s="39" t="s">
        <v>7</v>
      </c>
      <c r="C137" s="39" t="s">
        <v>40</v>
      </c>
      <c r="D137" s="39" t="s">
        <v>208</v>
      </c>
      <c r="E137" s="39"/>
      <c r="F137" s="43">
        <f>F138</f>
        <v>0</v>
      </c>
      <c r="G137" s="14"/>
    </row>
    <row r="138" spans="1:7" ht="110.25" hidden="1">
      <c r="A138" s="38" t="s">
        <v>95</v>
      </c>
      <c r="B138" s="39" t="s">
        <v>7</v>
      </c>
      <c r="C138" s="39" t="s">
        <v>40</v>
      </c>
      <c r="D138" s="39" t="s">
        <v>208</v>
      </c>
      <c r="E138" s="39" t="s">
        <v>96</v>
      </c>
      <c r="F138" s="43">
        <v>0</v>
      </c>
      <c r="G138" s="14"/>
    </row>
    <row r="139" spans="1:7" ht="105">
      <c r="A139" s="47" t="s">
        <v>153</v>
      </c>
      <c r="B139" s="39" t="s">
        <v>7</v>
      </c>
      <c r="C139" s="39" t="s">
        <v>40</v>
      </c>
      <c r="D139" s="39" t="s">
        <v>209</v>
      </c>
      <c r="E139" s="39"/>
      <c r="F139" s="43">
        <f>F140+F141</f>
        <v>100000</v>
      </c>
      <c r="G139" s="14"/>
    </row>
    <row r="140" spans="1:7" ht="93.75" customHeight="1">
      <c r="A140" s="38" t="s">
        <v>95</v>
      </c>
      <c r="B140" s="39" t="s">
        <v>7</v>
      </c>
      <c r="C140" s="39" t="s">
        <v>40</v>
      </c>
      <c r="D140" s="39" t="s">
        <v>209</v>
      </c>
      <c r="E140" s="41" t="s">
        <v>96</v>
      </c>
      <c r="F140" s="43">
        <v>100000</v>
      </c>
      <c r="G140" s="14"/>
    </row>
    <row r="141" spans="1:7" ht="47.25" hidden="1">
      <c r="A141" s="38" t="s">
        <v>103</v>
      </c>
      <c r="B141" s="39" t="s">
        <v>7</v>
      </c>
      <c r="C141" s="39" t="s">
        <v>40</v>
      </c>
      <c r="D141" s="39" t="s">
        <v>209</v>
      </c>
      <c r="E141" s="41" t="s">
        <v>104</v>
      </c>
      <c r="F141" s="43">
        <v>0</v>
      </c>
      <c r="G141" s="14"/>
    </row>
    <row r="142" spans="1:7" ht="30">
      <c r="A142" s="47" t="s">
        <v>41</v>
      </c>
      <c r="B142" s="39" t="s">
        <v>7</v>
      </c>
      <c r="C142" s="39" t="s">
        <v>42</v>
      </c>
      <c r="D142" s="39" t="s">
        <v>6</v>
      </c>
      <c r="E142" s="39" t="s">
        <v>6</v>
      </c>
      <c r="F142" s="43">
        <f>F143</f>
        <v>30000</v>
      </c>
      <c r="G142" s="14"/>
    </row>
    <row r="143" spans="1:7" ht="30">
      <c r="A143" s="56" t="s">
        <v>144</v>
      </c>
      <c r="B143" s="39" t="s">
        <v>7</v>
      </c>
      <c r="C143" s="39" t="s">
        <v>42</v>
      </c>
      <c r="D143" s="39" t="s">
        <v>145</v>
      </c>
      <c r="E143" s="39"/>
      <c r="F143" s="43">
        <f>F144</f>
        <v>30000</v>
      </c>
      <c r="G143" s="14"/>
    </row>
    <row r="144" spans="1:7" ht="90">
      <c r="A144" s="47" t="s">
        <v>93</v>
      </c>
      <c r="B144" s="39" t="s">
        <v>7</v>
      </c>
      <c r="C144" s="39" t="s">
        <v>42</v>
      </c>
      <c r="D144" s="39" t="s">
        <v>154</v>
      </c>
      <c r="E144" s="39"/>
      <c r="F144" s="43">
        <f>F145+F147</f>
        <v>30000</v>
      </c>
      <c r="G144" s="14"/>
    </row>
    <row r="145" spans="1:7" ht="45">
      <c r="A145" s="47" t="s">
        <v>155</v>
      </c>
      <c r="B145" s="39" t="s">
        <v>7</v>
      </c>
      <c r="C145" s="39" t="s">
        <v>42</v>
      </c>
      <c r="D145" s="71">
        <v>8030049999</v>
      </c>
      <c r="E145" s="39" t="s">
        <v>6</v>
      </c>
      <c r="F145" s="43">
        <f>F146</f>
        <v>30000</v>
      </c>
      <c r="G145" s="14"/>
    </row>
    <row r="146" spans="1:7" ht="53.25" customHeight="1">
      <c r="A146" s="38" t="s">
        <v>103</v>
      </c>
      <c r="B146" s="39" t="s">
        <v>7</v>
      </c>
      <c r="C146" s="39" t="s">
        <v>42</v>
      </c>
      <c r="D146" s="39" t="s">
        <v>210</v>
      </c>
      <c r="E146" s="41" t="s">
        <v>104</v>
      </c>
      <c r="F146" s="43">
        <v>30000</v>
      </c>
      <c r="G146" s="14"/>
    </row>
    <row r="147" spans="1:7" ht="30" hidden="1">
      <c r="A147" s="72" t="s">
        <v>156</v>
      </c>
      <c r="B147" s="69" t="s">
        <v>7</v>
      </c>
      <c r="C147" s="69" t="s">
        <v>42</v>
      </c>
      <c r="D147" s="69" t="s">
        <v>211</v>
      </c>
      <c r="E147" s="69"/>
      <c r="F147" s="70">
        <f>F148</f>
        <v>0</v>
      </c>
      <c r="G147" s="14"/>
    </row>
    <row r="148" spans="1:7" ht="47.25" hidden="1">
      <c r="A148" s="38" t="s">
        <v>103</v>
      </c>
      <c r="B148" s="39" t="s">
        <v>7</v>
      </c>
      <c r="C148" s="39" t="s">
        <v>42</v>
      </c>
      <c r="D148" s="39" t="s">
        <v>211</v>
      </c>
      <c r="E148" s="41" t="s">
        <v>104</v>
      </c>
      <c r="F148" s="43"/>
      <c r="G148" s="14"/>
    </row>
    <row r="149" spans="1:7" ht="15" hidden="1">
      <c r="A149" s="73" t="s">
        <v>157</v>
      </c>
      <c r="B149" s="74" t="s">
        <v>7</v>
      </c>
      <c r="C149" s="74" t="s">
        <v>81</v>
      </c>
      <c r="D149" s="74" t="s">
        <v>6</v>
      </c>
      <c r="E149" s="74" t="s">
        <v>6</v>
      </c>
      <c r="F149" s="75">
        <f>F150</f>
        <v>0</v>
      </c>
      <c r="G149" s="14"/>
    </row>
    <row r="150" spans="1:7" ht="15" hidden="1">
      <c r="A150" s="65" t="s">
        <v>82</v>
      </c>
      <c r="B150" s="66" t="s">
        <v>7</v>
      </c>
      <c r="C150" s="66" t="s">
        <v>9</v>
      </c>
      <c r="D150" s="66"/>
      <c r="E150" s="66"/>
      <c r="F150" s="67">
        <f>F153+F155</f>
        <v>0</v>
      </c>
      <c r="G150" s="14"/>
    </row>
    <row r="151" spans="1:7" ht="14.25" customHeight="1" hidden="1">
      <c r="A151" s="76" t="s">
        <v>90</v>
      </c>
      <c r="B151" s="66" t="s">
        <v>7</v>
      </c>
      <c r="C151" s="66" t="s">
        <v>9</v>
      </c>
      <c r="D151" s="66" t="s">
        <v>91</v>
      </c>
      <c r="E151" s="66"/>
      <c r="F151" s="67">
        <f>F150</f>
        <v>0</v>
      </c>
      <c r="G151" s="14"/>
    </row>
    <row r="152" spans="1:7" ht="90" hidden="1">
      <c r="A152" s="68" t="s">
        <v>93</v>
      </c>
      <c r="B152" s="69" t="s">
        <v>7</v>
      </c>
      <c r="C152" s="69" t="s">
        <v>9</v>
      </c>
      <c r="D152" s="69" t="s">
        <v>158</v>
      </c>
      <c r="E152" s="69"/>
      <c r="F152" s="70">
        <f>F153</f>
        <v>0</v>
      </c>
      <c r="G152" s="14"/>
    </row>
    <row r="153" spans="1:7" ht="30" hidden="1">
      <c r="A153" s="68" t="s">
        <v>65</v>
      </c>
      <c r="B153" s="69" t="s">
        <v>7</v>
      </c>
      <c r="C153" s="69" t="s">
        <v>9</v>
      </c>
      <c r="D153" s="69" t="s">
        <v>159</v>
      </c>
      <c r="E153" s="69" t="s">
        <v>6</v>
      </c>
      <c r="F153" s="70">
        <f>F154</f>
        <v>0</v>
      </c>
      <c r="G153" s="14"/>
    </row>
    <row r="154" spans="1:7" ht="31.5" hidden="1">
      <c r="A154" s="38" t="s">
        <v>160</v>
      </c>
      <c r="B154" s="39" t="s">
        <v>7</v>
      </c>
      <c r="C154" s="39" t="s">
        <v>9</v>
      </c>
      <c r="D154" s="39" t="s">
        <v>159</v>
      </c>
      <c r="E154" s="39" t="s">
        <v>161</v>
      </c>
      <c r="F154" s="43">
        <v>0</v>
      </c>
      <c r="G154" s="14"/>
    </row>
    <row r="155" spans="1:7" ht="75" hidden="1">
      <c r="A155" s="68" t="s">
        <v>162</v>
      </c>
      <c r="B155" s="69" t="s">
        <v>7</v>
      </c>
      <c r="C155" s="69" t="s">
        <v>9</v>
      </c>
      <c r="D155" s="69" t="s">
        <v>163</v>
      </c>
      <c r="E155" s="69"/>
      <c r="F155" s="70">
        <f>F156</f>
        <v>0</v>
      </c>
      <c r="G155" s="14"/>
    </row>
    <row r="156" spans="1:7" ht="31.5" hidden="1">
      <c r="A156" s="38" t="s">
        <v>160</v>
      </c>
      <c r="B156" s="39" t="s">
        <v>7</v>
      </c>
      <c r="C156" s="39" t="s">
        <v>9</v>
      </c>
      <c r="D156" s="39" t="s">
        <v>163</v>
      </c>
      <c r="E156" s="41" t="s">
        <v>161</v>
      </c>
      <c r="F156" s="43">
        <v>0</v>
      </c>
      <c r="G156" s="14"/>
    </row>
    <row r="157" spans="1:7" ht="15">
      <c r="A157" s="48" t="s">
        <v>43</v>
      </c>
      <c r="B157" s="39" t="s">
        <v>7</v>
      </c>
      <c r="C157" s="39" t="s">
        <v>44</v>
      </c>
      <c r="D157" s="39"/>
      <c r="E157" s="39"/>
      <c r="F157" s="43">
        <f>F158</f>
        <v>10000</v>
      </c>
      <c r="G157" s="14"/>
    </row>
    <row r="158" spans="1:7" ht="15">
      <c r="A158" s="47" t="s">
        <v>45</v>
      </c>
      <c r="B158" s="39" t="s">
        <v>7</v>
      </c>
      <c r="C158" s="39" t="s">
        <v>46</v>
      </c>
      <c r="D158" s="39" t="s">
        <v>6</v>
      </c>
      <c r="E158" s="39" t="s">
        <v>6</v>
      </c>
      <c r="F158" s="43">
        <f>F161</f>
        <v>10000</v>
      </c>
      <c r="G158" s="14"/>
    </row>
    <row r="159" spans="1:7" ht="30">
      <c r="A159" s="56" t="s">
        <v>144</v>
      </c>
      <c r="B159" s="39" t="s">
        <v>7</v>
      </c>
      <c r="C159" s="39" t="s">
        <v>46</v>
      </c>
      <c r="D159" s="39" t="s">
        <v>145</v>
      </c>
      <c r="E159" s="39"/>
      <c r="F159" s="43">
        <f>F161</f>
        <v>10000</v>
      </c>
      <c r="G159" s="14"/>
    </row>
    <row r="160" spans="1:7" ht="90">
      <c r="A160" s="47" t="s">
        <v>93</v>
      </c>
      <c r="B160" s="39" t="s">
        <v>7</v>
      </c>
      <c r="C160" s="39" t="s">
        <v>46</v>
      </c>
      <c r="D160" s="39" t="s">
        <v>154</v>
      </c>
      <c r="E160" s="39"/>
      <c r="F160" s="43">
        <f>F161</f>
        <v>10000</v>
      </c>
      <c r="G160" s="14"/>
    </row>
    <row r="161" spans="1:7" ht="30">
      <c r="A161" s="47" t="s">
        <v>164</v>
      </c>
      <c r="B161" s="39" t="s">
        <v>7</v>
      </c>
      <c r="C161" s="39" t="s">
        <v>46</v>
      </c>
      <c r="D161" s="39" t="s">
        <v>212</v>
      </c>
      <c r="E161" s="39" t="s">
        <v>6</v>
      </c>
      <c r="F161" s="43">
        <f>F162</f>
        <v>10000</v>
      </c>
      <c r="G161" s="14"/>
    </row>
    <row r="162" spans="1:7" ht="47.25">
      <c r="A162" s="38" t="s">
        <v>103</v>
      </c>
      <c r="B162" s="39" t="s">
        <v>7</v>
      </c>
      <c r="C162" s="39" t="s">
        <v>46</v>
      </c>
      <c r="D162" s="39" t="s">
        <v>212</v>
      </c>
      <c r="E162" s="39" t="s">
        <v>104</v>
      </c>
      <c r="F162" s="43">
        <v>10000</v>
      </c>
      <c r="G162" s="14"/>
    </row>
    <row r="163" spans="1:7" ht="15">
      <c r="A163" s="47" t="s">
        <v>47</v>
      </c>
      <c r="B163" s="39" t="s">
        <v>7</v>
      </c>
      <c r="C163" s="39" t="s">
        <v>48</v>
      </c>
      <c r="D163" s="39"/>
      <c r="E163" s="39"/>
      <c r="F163" s="43">
        <f>F164</f>
        <v>5000</v>
      </c>
      <c r="G163" s="14"/>
    </row>
    <row r="164" spans="1:7" ht="15">
      <c r="A164" s="56" t="s">
        <v>49</v>
      </c>
      <c r="B164" s="39" t="s">
        <v>7</v>
      </c>
      <c r="C164" s="39" t="s">
        <v>50</v>
      </c>
      <c r="D164" s="39" t="s">
        <v>6</v>
      </c>
      <c r="E164" s="39" t="s">
        <v>6</v>
      </c>
      <c r="F164" s="43">
        <f>F167</f>
        <v>5000</v>
      </c>
      <c r="G164" s="14"/>
    </row>
    <row r="165" spans="1:7" ht="30">
      <c r="A165" s="51" t="s">
        <v>90</v>
      </c>
      <c r="B165" s="39" t="s">
        <v>7</v>
      </c>
      <c r="C165" s="39" t="s">
        <v>50</v>
      </c>
      <c r="D165" s="39" t="s">
        <v>91</v>
      </c>
      <c r="E165" s="39"/>
      <c r="F165" s="43">
        <f>F167</f>
        <v>5000</v>
      </c>
      <c r="G165" s="14"/>
    </row>
    <row r="166" spans="1:7" ht="90">
      <c r="A166" s="47" t="s">
        <v>93</v>
      </c>
      <c r="B166" s="39" t="s">
        <v>7</v>
      </c>
      <c r="C166" s="39" t="s">
        <v>50</v>
      </c>
      <c r="D166" s="39" t="s">
        <v>158</v>
      </c>
      <c r="E166" s="39"/>
      <c r="F166" s="43">
        <f>F167</f>
        <v>5000</v>
      </c>
      <c r="G166" s="14"/>
    </row>
    <row r="167" spans="1:7" ht="36" customHeight="1">
      <c r="A167" s="56" t="s">
        <v>51</v>
      </c>
      <c r="B167" s="39" t="s">
        <v>7</v>
      </c>
      <c r="C167" s="39" t="s">
        <v>50</v>
      </c>
      <c r="D167" s="39" t="s">
        <v>165</v>
      </c>
      <c r="E167" s="39" t="s">
        <v>6</v>
      </c>
      <c r="F167" s="43">
        <f>F168</f>
        <v>5000</v>
      </c>
      <c r="G167" s="14"/>
    </row>
    <row r="168" spans="1:7" ht="47.25">
      <c r="A168" s="38" t="s">
        <v>103</v>
      </c>
      <c r="B168" s="41" t="s">
        <v>7</v>
      </c>
      <c r="C168" s="41" t="s">
        <v>50</v>
      </c>
      <c r="D168" s="41" t="s">
        <v>165</v>
      </c>
      <c r="E168" s="41" t="s">
        <v>104</v>
      </c>
      <c r="F168" s="43">
        <v>5000</v>
      </c>
      <c r="G168" s="14"/>
    </row>
    <row r="169" spans="1:7" ht="30">
      <c r="A169" s="47" t="s">
        <v>52</v>
      </c>
      <c r="B169" s="39" t="s">
        <v>7</v>
      </c>
      <c r="C169" s="39" t="s">
        <v>53</v>
      </c>
      <c r="D169" s="39"/>
      <c r="E169" s="39"/>
      <c r="F169" s="43">
        <f>F170</f>
        <v>1000</v>
      </c>
      <c r="G169" s="14"/>
    </row>
    <row r="170" spans="1:7" ht="30">
      <c r="A170" s="56" t="s">
        <v>54</v>
      </c>
      <c r="B170" s="39" t="s">
        <v>7</v>
      </c>
      <c r="C170" s="39" t="s">
        <v>55</v>
      </c>
      <c r="D170" s="39" t="s">
        <v>6</v>
      </c>
      <c r="E170" s="39" t="s">
        <v>6</v>
      </c>
      <c r="F170" s="43">
        <f>F173</f>
        <v>1000</v>
      </c>
      <c r="G170" s="14"/>
    </row>
    <row r="171" spans="1:7" ht="30">
      <c r="A171" s="51" t="s">
        <v>90</v>
      </c>
      <c r="B171" s="39" t="s">
        <v>7</v>
      </c>
      <c r="C171" s="39" t="s">
        <v>55</v>
      </c>
      <c r="D171" s="39" t="s">
        <v>91</v>
      </c>
      <c r="E171" s="39"/>
      <c r="F171" s="43">
        <f>F173</f>
        <v>1000</v>
      </c>
      <c r="G171" s="14"/>
    </row>
    <row r="172" spans="1:7" ht="90">
      <c r="A172" s="47" t="s">
        <v>93</v>
      </c>
      <c r="B172" s="39" t="s">
        <v>7</v>
      </c>
      <c r="C172" s="39" t="s">
        <v>55</v>
      </c>
      <c r="D172" s="39" t="s">
        <v>158</v>
      </c>
      <c r="E172" s="39"/>
      <c r="F172" s="43">
        <f>F173</f>
        <v>1000</v>
      </c>
      <c r="G172" s="14"/>
    </row>
    <row r="173" spans="1:7" ht="30">
      <c r="A173" s="56" t="s">
        <v>56</v>
      </c>
      <c r="B173" s="39" t="s">
        <v>7</v>
      </c>
      <c r="C173" s="39" t="s">
        <v>55</v>
      </c>
      <c r="D173" s="39" t="s">
        <v>166</v>
      </c>
      <c r="E173" s="39" t="s">
        <v>6</v>
      </c>
      <c r="F173" s="43">
        <f>F174</f>
        <v>1000</v>
      </c>
      <c r="G173" s="14"/>
    </row>
    <row r="174" spans="1:7" ht="31.5">
      <c r="A174" s="38" t="s">
        <v>167</v>
      </c>
      <c r="B174" s="41" t="s">
        <v>7</v>
      </c>
      <c r="C174" s="41" t="s">
        <v>55</v>
      </c>
      <c r="D174" s="41" t="s">
        <v>166</v>
      </c>
      <c r="E174" s="41" t="s">
        <v>168</v>
      </c>
      <c r="F174" s="43">
        <v>1000</v>
      </c>
      <c r="G174" s="14"/>
    </row>
    <row r="175" spans="1:7" ht="47.25">
      <c r="A175" s="38" t="s">
        <v>86</v>
      </c>
      <c r="B175" s="39" t="s">
        <v>7</v>
      </c>
      <c r="C175" s="39" t="s">
        <v>57</v>
      </c>
      <c r="D175" s="39"/>
      <c r="E175" s="39"/>
      <c r="F175" s="43">
        <f>F176</f>
        <v>247388</v>
      </c>
      <c r="G175" s="14"/>
    </row>
    <row r="176" spans="1:7" ht="31.5">
      <c r="A176" s="52" t="s">
        <v>87</v>
      </c>
      <c r="B176" s="39" t="s">
        <v>7</v>
      </c>
      <c r="C176" s="39" t="s">
        <v>58</v>
      </c>
      <c r="D176" s="39" t="s">
        <v>6</v>
      </c>
      <c r="E176" s="39" t="s">
        <v>6</v>
      </c>
      <c r="F176" s="43">
        <f>F177</f>
        <v>247388</v>
      </c>
      <c r="G176" s="14"/>
    </row>
    <row r="177" spans="1:7" ht="135">
      <c r="A177" s="77" t="s">
        <v>169</v>
      </c>
      <c r="B177" s="39" t="s">
        <v>7</v>
      </c>
      <c r="C177" s="39" t="s">
        <v>58</v>
      </c>
      <c r="D177" s="39" t="s">
        <v>179</v>
      </c>
      <c r="E177" s="39"/>
      <c r="F177" s="43">
        <f>F178+F184</f>
        <v>247388</v>
      </c>
      <c r="G177" s="14"/>
    </row>
    <row r="178" spans="1:7" ht="90">
      <c r="A178" s="47" t="s">
        <v>93</v>
      </c>
      <c r="B178" s="39" t="s">
        <v>7</v>
      </c>
      <c r="C178" s="39" t="s">
        <v>58</v>
      </c>
      <c r="D178" s="39" t="s">
        <v>180</v>
      </c>
      <c r="E178" s="39"/>
      <c r="F178" s="43">
        <f>F179</f>
        <v>247388</v>
      </c>
      <c r="G178" s="14"/>
    </row>
    <row r="179" spans="1:7" ht="30">
      <c r="A179" s="38" t="s">
        <v>59</v>
      </c>
      <c r="B179" s="39" t="s">
        <v>7</v>
      </c>
      <c r="C179" s="39" t="s">
        <v>58</v>
      </c>
      <c r="D179" s="39" t="s">
        <v>180</v>
      </c>
      <c r="E179" s="39" t="s">
        <v>170</v>
      </c>
      <c r="F179" s="43">
        <f>F180+F183+F181+F182</f>
        <v>247388</v>
      </c>
      <c r="G179" s="14"/>
    </row>
    <row r="180" spans="1:7" ht="47.25" customHeight="1">
      <c r="A180" s="78" t="s">
        <v>171</v>
      </c>
      <c r="B180" s="44" t="s">
        <v>7</v>
      </c>
      <c r="C180" s="44" t="s">
        <v>58</v>
      </c>
      <c r="D180" s="44" t="s">
        <v>181</v>
      </c>
      <c r="E180" s="44" t="s">
        <v>170</v>
      </c>
      <c r="F180" s="45">
        <v>153683</v>
      </c>
      <c r="G180" s="14"/>
    </row>
    <row r="181" spans="1:7" ht="30">
      <c r="A181" s="78" t="s">
        <v>225</v>
      </c>
      <c r="B181" s="44" t="s">
        <v>7</v>
      </c>
      <c r="C181" s="44" t="s">
        <v>58</v>
      </c>
      <c r="D181" s="44" t="s">
        <v>183</v>
      </c>
      <c r="E181" s="44" t="s">
        <v>170</v>
      </c>
      <c r="F181" s="45">
        <v>41056</v>
      </c>
      <c r="G181" s="14"/>
    </row>
    <row r="182" spans="1:7" ht="60">
      <c r="A182" s="78" t="s">
        <v>172</v>
      </c>
      <c r="B182" s="44" t="s">
        <v>7</v>
      </c>
      <c r="C182" s="44" t="s">
        <v>58</v>
      </c>
      <c r="D182" s="44" t="s">
        <v>184</v>
      </c>
      <c r="E182" s="44" t="s">
        <v>170</v>
      </c>
      <c r="F182" s="45">
        <v>19974</v>
      </c>
      <c r="G182" s="14"/>
    </row>
    <row r="183" spans="1:7" ht="38.25" customHeight="1">
      <c r="A183" s="78" t="s">
        <v>60</v>
      </c>
      <c r="B183" s="44" t="s">
        <v>7</v>
      </c>
      <c r="C183" s="44" t="s">
        <v>58</v>
      </c>
      <c r="D183" s="44" t="s">
        <v>182</v>
      </c>
      <c r="E183" s="44" t="s">
        <v>170</v>
      </c>
      <c r="F183" s="45">
        <v>32675</v>
      </c>
      <c r="G183" s="14"/>
    </row>
    <row r="184" spans="1:7" ht="1.5" customHeight="1">
      <c r="A184" s="72" t="s">
        <v>221</v>
      </c>
      <c r="B184" s="69" t="s">
        <v>58</v>
      </c>
      <c r="C184" s="69" t="s">
        <v>58</v>
      </c>
      <c r="D184" s="69" t="s">
        <v>222</v>
      </c>
      <c r="E184" s="69"/>
      <c r="F184" s="70">
        <f>F185</f>
        <v>0</v>
      </c>
      <c r="G184" s="14"/>
    </row>
    <row r="185" spans="1:7" ht="30" hidden="1">
      <c r="A185" s="78" t="s">
        <v>223</v>
      </c>
      <c r="B185" s="44" t="s">
        <v>7</v>
      </c>
      <c r="C185" s="44" t="s">
        <v>58</v>
      </c>
      <c r="D185" s="44" t="s">
        <v>222</v>
      </c>
      <c r="E185" s="44" t="s">
        <v>170</v>
      </c>
      <c r="F185" s="45">
        <f>F186</f>
        <v>0</v>
      </c>
      <c r="G185" s="14"/>
    </row>
    <row r="186" spans="1:7" ht="60" hidden="1">
      <c r="A186" s="78" t="s">
        <v>171</v>
      </c>
      <c r="B186" s="44" t="s">
        <v>7</v>
      </c>
      <c r="C186" s="44" t="s">
        <v>58</v>
      </c>
      <c r="D186" s="44" t="s">
        <v>224</v>
      </c>
      <c r="E186" s="44" t="s">
        <v>170</v>
      </c>
      <c r="F186" s="45">
        <v>0</v>
      </c>
      <c r="G186" s="14"/>
    </row>
    <row r="187" spans="1:7" ht="15.75">
      <c r="A187" s="47" t="s">
        <v>8</v>
      </c>
      <c r="B187" s="49" t="s">
        <v>6</v>
      </c>
      <c r="C187" s="49" t="s">
        <v>6</v>
      </c>
      <c r="D187" s="49" t="s">
        <v>6</v>
      </c>
      <c r="E187" s="49" t="s">
        <v>6</v>
      </c>
      <c r="F187" s="40">
        <f>F13+F22+F34+F42+F47+F51+F56+F63+F75+F86+F92+F97+F104+F116+F142+F150+F158+F164+F170+F176+F71</f>
        <v>4148096</v>
      </c>
      <c r="G187" s="14"/>
    </row>
    <row r="190" spans="1:6" ht="15">
      <c r="A190" s="79" t="s">
        <v>229</v>
      </c>
      <c r="B190" s="79"/>
      <c r="C190" s="80"/>
      <c r="D190" s="80"/>
      <c r="E190"/>
      <c r="F190"/>
    </row>
    <row r="191" spans="1:6" ht="15">
      <c r="A191" s="79" t="s">
        <v>230</v>
      </c>
      <c r="B191" s="79"/>
      <c r="C191" s="80"/>
      <c r="D191" s="80"/>
      <c r="E191"/>
      <c r="F191"/>
    </row>
  </sheetData>
  <sheetProtection/>
  <mergeCells count="13">
    <mergeCell ref="A6:F6"/>
    <mergeCell ref="B5:C5"/>
    <mergeCell ref="A1:F1"/>
    <mergeCell ref="A2:F2"/>
    <mergeCell ref="A3:F3"/>
    <mergeCell ref="A4:F4"/>
    <mergeCell ref="F9:F10"/>
    <mergeCell ref="A7:E7"/>
    <mergeCell ref="A9:A10"/>
    <mergeCell ref="B9:B10"/>
    <mergeCell ref="C9:C10"/>
    <mergeCell ref="D9:D10"/>
    <mergeCell ref="E9:E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3"/>
  <sheetViews>
    <sheetView zoomScale="90" zoomScaleNormal="90" zoomScaleSheetLayoutView="75" workbookViewId="0" topLeftCell="A1">
      <selection activeCell="A5" sqref="A5"/>
    </sheetView>
  </sheetViews>
  <sheetFormatPr defaultColWidth="9.00390625" defaultRowHeight="12.75"/>
  <cols>
    <col min="1" max="1" width="50.125" style="0" customWidth="1"/>
    <col min="2" max="2" width="12.00390625" style="2" customWidth="1"/>
    <col min="3" max="3" width="15.00390625" style="2" customWidth="1"/>
    <col min="4" max="4" width="14.125" style="2" customWidth="1"/>
    <col min="5" max="5" width="5.375" style="2" customWidth="1"/>
    <col min="6" max="6" width="17.00390625" style="35" customWidth="1"/>
    <col min="7" max="7" width="17.625" style="17" customWidth="1"/>
    <col min="8" max="8" width="17.625" style="30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90" t="s">
        <v>186</v>
      </c>
      <c r="B1" s="90"/>
      <c r="C1" s="90"/>
      <c r="D1" s="90"/>
      <c r="E1" s="90"/>
      <c r="F1" s="90"/>
      <c r="G1" s="90"/>
      <c r="H1" s="22"/>
    </row>
    <row r="2" spans="1:8" ht="15.75">
      <c r="A2" s="90" t="s">
        <v>0</v>
      </c>
      <c r="B2" s="90"/>
      <c r="C2" s="90"/>
      <c r="D2" s="90"/>
      <c r="E2" s="90"/>
      <c r="F2" s="90"/>
      <c r="G2" s="90"/>
      <c r="H2" s="22"/>
    </row>
    <row r="3" spans="1:8" ht="15.75">
      <c r="A3" s="90" t="s">
        <v>231</v>
      </c>
      <c r="B3" s="90"/>
      <c r="C3" s="90"/>
      <c r="D3" s="90"/>
      <c r="E3" s="90"/>
      <c r="F3" s="90"/>
      <c r="G3" s="90"/>
      <c r="H3" s="22"/>
    </row>
    <row r="4" spans="1:8" ht="15.75">
      <c r="A4" s="90" t="s">
        <v>237</v>
      </c>
      <c r="B4" s="90"/>
      <c r="C4" s="90"/>
      <c r="D4" s="90"/>
      <c r="E4" s="90"/>
      <c r="F4" s="90"/>
      <c r="G4" s="90"/>
      <c r="H4" s="22"/>
    </row>
    <row r="5" spans="1:8" ht="15.75">
      <c r="A5" s="3"/>
      <c r="B5" s="37"/>
      <c r="C5" s="37"/>
      <c r="D5" s="4"/>
      <c r="E5" s="4"/>
      <c r="F5" s="31"/>
      <c r="G5" s="18"/>
      <c r="H5" s="23"/>
    </row>
    <row r="6" spans="1:14" ht="89.25" customHeight="1">
      <c r="A6" s="91" t="s">
        <v>226</v>
      </c>
      <c r="B6" s="91"/>
      <c r="C6" s="91"/>
      <c r="D6" s="91"/>
      <c r="E6" s="91"/>
      <c r="F6" s="91"/>
      <c r="G6" s="91"/>
      <c r="H6" s="24"/>
      <c r="N6" s="16" t="s">
        <v>215</v>
      </c>
    </row>
    <row r="7" spans="1:14" ht="15" customHeight="1" thickBot="1">
      <c r="A7" s="83"/>
      <c r="B7" s="83"/>
      <c r="C7" s="83"/>
      <c r="D7" s="83"/>
      <c r="E7" s="83"/>
      <c r="F7" s="32"/>
      <c r="G7" s="33"/>
      <c r="H7" s="25"/>
      <c r="N7" s="16">
        <f>G19+G30+G31+G124+G125++G138</f>
        <v>0</v>
      </c>
    </row>
    <row r="8" spans="1:16" ht="15.75" hidden="1" thickBot="1">
      <c r="A8" s="13"/>
      <c r="B8" s="8"/>
      <c r="C8" s="8"/>
      <c r="D8" s="8"/>
      <c r="E8" s="8"/>
      <c r="F8" s="34"/>
      <c r="G8" s="33"/>
      <c r="H8" s="25"/>
      <c r="N8" s="16"/>
      <c r="O8" s="16"/>
      <c r="P8" s="16"/>
    </row>
    <row r="9" spans="1:13" ht="15" customHeight="1">
      <c r="A9" s="84" t="s">
        <v>1</v>
      </c>
      <c r="B9" s="86" t="s">
        <v>2</v>
      </c>
      <c r="C9" s="86" t="s">
        <v>3</v>
      </c>
      <c r="D9" s="86" t="s">
        <v>4</v>
      </c>
      <c r="E9" s="86" t="s">
        <v>5</v>
      </c>
      <c r="F9" s="99" t="s">
        <v>227</v>
      </c>
      <c r="G9" s="99" t="s">
        <v>228</v>
      </c>
      <c r="H9" s="26"/>
      <c r="I9" s="14"/>
      <c r="M9" t="s">
        <v>216</v>
      </c>
    </row>
    <row r="10" spans="1:13" ht="15" customHeight="1">
      <c r="A10" s="85"/>
      <c r="B10" s="87"/>
      <c r="C10" s="87"/>
      <c r="D10" s="87"/>
      <c r="E10" s="87"/>
      <c r="F10" s="100"/>
      <c r="G10" s="100"/>
      <c r="H10" s="26"/>
      <c r="I10" s="14"/>
      <c r="M10" s="16" t="e">
        <f>G21+G33+#REF!+G39+G41+G127+G128+G140+G141+G156+G186</f>
        <v>#REF!</v>
      </c>
    </row>
    <row r="11" spans="1:9" ht="15">
      <c r="A11" s="47" t="s">
        <v>11</v>
      </c>
      <c r="B11" s="39" t="s">
        <v>7</v>
      </c>
      <c r="C11" s="39" t="s">
        <v>6</v>
      </c>
      <c r="D11" s="39" t="s">
        <v>6</v>
      </c>
      <c r="E11" s="39" t="s">
        <v>6</v>
      </c>
      <c r="F11" s="95">
        <f>F12+F50+F55+F70+F91+F115+F149+F157+F163+F169+F175</f>
        <v>3148407</v>
      </c>
      <c r="G11" s="96">
        <f>G12+G50+G55+G70+G91+G115+G149+G157+G163+G169+G175</f>
        <v>3147549</v>
      </c>
      <c r="H11" s="14">
        <f>F11-3148407</f>
        <v>0</v>
      </c>
      <c r="I11" s="14">
        <f>G11-3147549</f>
        <v>0</v>
      </c>
    </row>
    <row r="12" spans="1:9" ht="15.75">
      <c r="A12" s="48" t="s">
        <v>70</v>
      </c>
      <c r="B12" s="49" t="s">
        <v>7</v>
      </c>
      <c r="C12" s="49" t="s">
        <v>12</v>
      </c>
      <c r="D12" s="49" t="s">
        <v>6</v>
      </c>
      <c r="E12" s="43"/>
      <c r="F12" s="96">
        <f>F13+F22+F34+F42++F47</f>
        <v>1411600</v>
      </c>
      <c r="G12" s="95">
        <f>G13+G22+G34+G42++G47</f>
        <v>1411600</v>
      </c>
      <c r="H12" s="27"/>
      <c r="I12" s="14"/>
    </row>
    <row r="13" spans="1:13" ht="45">
      <c r="A13" s="47" t="s">
        <v>89</v>
      </c>
      <c r="B13" s="39" t="s">
        <v>7</v>
      </c>
      <c r="C13" s="39" t="s">
        <v>13</v>
      </c>
      <c r="D13" s="39" t="s">
        <v>6</v>
      </c>
      <c r="E13" s="39" t="s">
        <v>6</v>
      </c>
      <c r="F13" s="95">
        <f>F14</f>
        <v>200000</v>
      </c>
      <c r="G13" s="96">
        <f>G14</f>
        <v>200000</v>
      </c>
      <c r="H13" s="19"/>
      <c r="I13" s="14"/>
      <c r="M13" t="s">
        <v>213</v>
      </c>
    </row>
    <row r="14" spans="1:13" ht="30">
      <c r="A14" s="51" t="s">
        <v>90</v>
      </c>
      <c r="B14" s="39" t="s">
        <v>7</v>
      </c>
      <c r="C14" s="39" t="s">
        <v>13</v>
      </c>
      <c r="D14" s="39" t="s">
        <v>91</v>
      </c>
      <c r="E14" s="39" t="s">
        <v>6</v>
      </c>
      <c r="F14" s="95">
        <f>F15</f>
        <v>200000</v>
      </c>
      <c r="G14" s="96">
        <f>G15</f>
        <v>200000</v>
      </c>
      <c r="H14" s="19"/>
      <c r="I14" s="14"/>
      <c r="M14" s="16">
        <f>G17+G26+G27+G28+G46+G60+G62+G67+G69+G79+G81+G83+G85+G90+G96+G101+G103+G108+G110+G112+G114+G120+G121+G122+G132+G135+G136+G146+G148+G162++G168+G174+G180+G183+G181+G182</f>
        <v>1194311</v>
      </c>
    </row>
    <row r="15" spans="1:9" ht="30">
      <c r="A15" s="47" t="s">
        <v>14</v>
      </c>
      <c r="B15" s="39" t="s">
        <v>7</v>
      </c>
      <c r="C15" s="39" t="s">
        <v>13</v>
      </c>
      <c r="D15" s="39" t="s">
        <v>92</v>
      </c>
      <c r="E15" s="39"/>
      <c r="F15" s="95">
        <f>F16+F18+F20</f>
        <v>200000</v>
      </c>
      <c r="G15" s="96">
        <f>G16+G18+G20</f>
        <v>200000</v>
      </c>
      <c r="H15" s="19"/>
      <c r="I15" s="14"/>
    </row>
    <row r="16" spans="1:9" ht="90" hidden="1">
      <c r="A16" s="47" t="s">
        <v>93</v>
      </c>
      <c r="B16" s="39" t="s">
        <v>7</v>
      </c>
      <c r="C16" s="39" t="s">
        <v>13</v>
      </c>
      <c r="D16" s="39" t="s">
        <v>94</v>
      </c>
      <c r="E16" s="39"/>
      <c r="F16" s="95">
        <f>F17</f>
        <v>0</v>
      </c>
      <c r="G16" s="96">
        <f>G17</f>
        <v>0</v>
      </c>
      <c r="H16" s="19"/>
      <c r="I16" s="14"/>
    </row>
    <row r="17" spans="1:9" ht="110.25" hidden="1">
      <c r="A17" s="52" t="s">
        <v>95</v>
      </c>
      <c r="B17" s="39" t="s">
        <v>7</v>
      </c>
      <c r="C17" s="39" t="s">
        <v>13</v>
      </c>
      <c r="D17" s="39" t="s">
        <v>94</v>
      </c>
      <c r="E17" s="39" t="s">
        <v>96</v>
      </c>
      <c r="F17" s="95">
        <v>0</v>
      </c>
      <c r="G17" s="96">
        <v>0</v>
      </c>
      <c r="H17" s="19"/>
      <c r="I17" s="14"/>
    </row>
    <row r="18" spans="1:9" ht="60" hidden="1">
      <c r="A18" s="47" t="s">
        <v>97</v>
      </c>
      <c r="B18" s="39" t="s">
        <v>7</v>
      </c>
      <c r="C18" s="39" t="s">
        <v>13</v>
      </c>
      <c r="D18" s="39" t="s">
        <v>98</v>
      </c>
      <c r="E18" s="39"/>
      <c r="F18" s="95">
        <f>F19</f>
        <v>0</v>
      </c>
      <c r="G18" s="96">
        <f>G19</f>
        <v>0</v>
      </c>
      <c r="H18" s="19"/>
      <c r="I18" s="14"/>
    </row>
    <row r="19" spans="1:9" ht="110.25" hidden="1">
      <c r="A19" s="52" t="s">
        <v>95</v>
      </c>
      <c r="B19" s="39" t="s">
        <v>7</v>
      </c>
      <c r="C19" s="39" t="s">
        <v>13</v>
      </c>
      <c r="D19" s="39" t="s">
        <v>98</v>
      </c>
      <c r="E19" s="39" t="s">
        <v>96</v>
      </c>
      <c r="F19" s="95">
        <v>0</v>
      </c>
      <c r="G19" s="96">
        <v>0</v>
      </c>
      <c r="H19" s="19"/>
      <c r="I19" s="14"/>
    </row>
    <row r="20" spans="1:9" ht="75">
      <c r="A20" s="47" t="s">
        <v>99</v>
      </c>
      <c r="B20" s="39" t="s">
        <v>7</v>
      </c>
      <c r="C20" s="39" t="s">
        <v>13</v>
      </c>
      <c r="D20" s="39" t="s">
        <v>100</v>
      </c>
      <c r="E20" s="39"/>
      <c r="F20" s="95">
        <f>F21</f>
        <v>200000</v>
      </c>
      <c r="G20" s="96">
        <f>G21</f>
        <v>200000</v>
      </c>
      <c r="H20" s="14">
        <f>F20+F32+F37+F126+F139+F155+F184</f>
        <v>1811896</v>
      </c>
      <c r="I20" s="14">
        <f>G20+G32+G37+G126+G139+G155+G184</f>
        <v>1804538</v>
      </c>
    </row>
    <row r="21" spans="1:9" ht="110.25">
      <c r="A21" s="52" t="s">
        <v>95</v>
      </c>
      <c r="B21" s="39" t="s">
        <v>7</v>
      </c>
      <c r="C21" s="39" t="s">
        <v>13</v>
      </c>
      <c r="D21" s="39" t="s">
        <v>100</v>
      </c>
      <c r="E21" s="39" t="s">
        <v>96</v>
      </c>
      <c r="F21" s="95">
        <v>200000</v>
      </c>
      <c r="G21" s="96">
        <v>200000</v>
      </c>
      <c r="H21" s="19"/>
      <c r="I21" s="14"/>
    </row>
    <row r="22" spans="1:9" ht="90">
      <c r="A22" s="53" t="s">
        <v>15</v>
      </c>
      <c r="B22" s="39" t="s">
        <v>7</v>
      </c>
      <c r="C22" s="39" t="s">
        <v>16</v>
      </c>
      <c r="D22" s="39" t="s">
        <v>6</v>
      </c>
      <c r="E22" s="39" t="s">
        <v>6</v>
      </c>
      <c r="F22" s="95">
        <f>F23</f>
        <v>1210000</v>
      </c>
      <c r="G22" s="96">
        <f>G23</f>
        <v>1210000</v>
      </c>
      <c r="H22" s="19"/>
      <c r="I22" s="14"/>
    </row>
    <row r="23" spans="1:9" ht="30">
      <c r="A23" s="51" t="s">
        <v>90</v>
      </c>
      <c r="B23" s="39" t="s">
        <v>7</v>
      </c>
      <c r="C23" s="39" t="s">
        <v>16</v>
      </c>
      <c r="D23" s="39" t="s">
        <v>91</v>
      </c>
      <c r="E23" s="39"/>
      <c r="F23" s="95">
        <f>F24</f>
        <v>1210000</v>
      </c>
      <c r="G23" s="96">
        <f>G24</f>
        <v>1210000</v>
      </c>
      <c r="H23" s="19"/>
      <c r="I23" s="14"/>
    </row>
    <row r="24" spans="1:9" ht="30">
      <c r="A24" s="47" t="s">
        <v>17</v>
      </c>
      <c r="B24" s="39" t="s">
        <v>7</v>
      </c>
      <c r="C24" s="39" t="s">
        <v>16</v>
      </c>
      <c r="D24" s="39" t="s">
        <v>101</v>
      </c>
      <c r="E24" s="39" t="s">
        <v>6</v>
      </c>
      <c r="F24" s="95">
        <f>F25+F29+F32</f>
        <v>1210000</v>
      </c>
      <c r="G24" s="96">
        <f>G25+G29+G32</f>
        <v>1210000</v>
      </c>
      <c r="H24" s="19"/>
      <c r="I24" s="14"/>
    </row>
    <row r="25" spans="1:9" ht="90">
      <c r="A25" s="47" t="s">
        <v>93</v>
      </c>
      <c r="B25" s="39" t="s">
        <v>7</v>
      </c>
      <c r="C25" s="39" t="s">
        <v>16</v>
      </c>
      <c r="D25" s="39" t="s">
        <v>102</v>
      </c>
      <c r="E25" s="39"/>
      <c r="F25" s="95">
        <f>F26+F27+F28</f>
        <v>510000</v>
      </c>
      <c r="G25" s="96">
        <f>G26+G27+G28</f>
        <v>510000</v>
      </c>
      <c r="H25" s="19"/>
      <c r="I25" s="14"/>
    </row>
    <row r="26" spans="1:9" ht="110.25">
      <c r="A26" s="52" t="s">
        <v>95</v>
      </c>
      <c r="B26" s="39" t="s">
        <v>7</v>
      </c>
      <c r="C26" s="39" t="s">
        <v>16</v>
      </c>
      <c r="D26" s="39" t="s">
        <v>102</v>
      </c>
      <c r="E26" s="39" t="s">
        <v>96</v>
      </c>
      <c r="F26" s="95">
        <v>440000</v>
      </c>
      <c r="G26" s="95">
        <v>440000</v>
      </c>
      <c r="H26" s="19"/>
      <c r="I26" s="15"/>
    </row>
    <row r="27" spans="1:9" ht="47.25">
      <c r="A27" s="52" t="s">
        <v>103</v>
      </c>
      <c r="B27" s="39" t="s">
        <v>7</v>
      </c>
      <c r="C27" s="39" t="s">
        <v>16</v>
      </c>
      <c r="D27" s="39" t="s">
        <v>102</v>
      </c>
      <c r="E27" s="39" t="s">
        <v>104</v>
      </c>
      <c r="F27" s="95">
        <v>70000</v>
      </c>
      <c r="G27" s="96">
        <v>70000</v>
      </c>
      <c r="H27" s="19"/>
      <c r="I27" s="15"/>
    </row>
    <row r="28" spans="1:9" ht="30" hidden="1">
      <c r="A28" s="52" t="s">
        <v>105</v>
      </c>
      <c r="B28" s="39" t="s">
        <v>7</v>
      </c>
      <c r="C28" s="39" t="s">
        <v>16</v>
      </c>
      <c r="D28" s="39" t="s">
        <v>102</v>
      </c>
      <c r="E28" s="39" t="s">
        <v>106</v>
      </c>
      <c r="F28" s="95">
        <v>0</v>
      </c>
      <c r="G28" s="96">
        <v>0</v>
      </c>
      <c r="H28" s="19"/>
      <c r="I28" s="14"/>
    </row>
    <row r="29" spans="1:9" ht="55.5" customHeight="1" hidden="1">
      <c r="A29" s="68" t="s">
        <v>107</v>
      </c>
      <c r="B29" s="69" t="s">
        <v>7</v>
      </c>
      <c r="C29" s="69" t="s">
        <v>16</v>
      </c>
      <c r="D29" s="69" t="s">
        <v>108</v>
      </c>
      <c r="E29" s="69"/>
      <c r="F29" s="101">
        <f>F30+F31</f>
        <v>0</v>
      </c>
      <c r="G29" s="102">
        <f>G30+G31</f>
        <v>0</v>
      </c>
      <c r="H29" s="14">
        <f>F29+F123+F137</f>
        <v>0</v>
      </c>
      <c r="I29" s="14">
        <f>G29+G123+G137</f>
        <v>0</v>
      </c>
    </row>
    <row r="30" spans="1:9" ht="110.25" hidden="1">
      <c r="A30" s="52" t="s">
        <v>95</v>
      </c>
      <c r="B30" s="39" t="s">
        <v>7</v>
      </c>
      <c r="C30" s="39" t="s">
        <v>16</v>
      </c>
      <c r="D30" s="39" t="s">
        <v>108</v>
      </c>
      <c r="E30" s="39" t="s">
        <v>96</v>
      </c>
      <c r="F30" s="95">
        <v>0</v>
      </c>
      <c r="G30" s="96">
        <v>0</v>
      </c>
      <c r="H30" s="19"/>
      <c r="I30" s="14"/>
    </row>
    <row r="31" spans="1:9" ht="47.25" hidden="1">
      <c r="A31" s="52" t="s">
        <v>103</v>
      </c>
      <c r="B31" s="39" t="s">
        <v>7</v>
      </c>
      <c r="C31" s="39" t="s">
        <v>16</v>
      </c>
      <c r="D31" s="39" t="s">
        <v>108</v>
      </c>
      <c r="E31" s="39" t="s">
        <v>104</v>
      </c>
      <c r="F31" s="95"/>
      <c r="G31" s="96"/>
      <c r="H31" s="19"/>
      <c r="I31" s="14"/>
    </row>
    <row r="32" spans="1:9" ht="75">
      <c r="A32" s="47" t="s">
        <v>109</v>
      </c>
      <c r="B32" s="39" t="s">
        <v>7</v>
      </c>
      <c r="C32" s="39" t="s">
        <v>16</v>
      </c>
      <c r="D32" s="39" t="s">
        <v>110</v>
      </c>
      <c r="E32" s="39"/>
      <c r="F32" s="95">
        <f>F33</f>
        <v>700000</v>
      </c>
      <c r="G32" s="96">
        <f>G33</f>
        <v>700000</v>
      </c>
      <c r="H32" s="19"/>
      <c r="I32" s="14"/>
    </row>
    <row r="33" spans="1:9" ht="110.25">
      <c r="A33" s="52" t="s">
        <v>95</v>
      </c>
      <c r="B33" s="39" t="s">
        <v>7</v>
      </c>
      <c r="C33" s="39" t="s">
        <v>16</v>
      </c>
      <c r="D33" s="39" t="s">
        <v>110</v>
      </c>
      <c r="E33" s="39" t="s">
        <v>96</v>
      </c>
      <c r="F33" s="95">
        <v>700000</v>
      </c>
      <c r="G33" s="95">
        <v>700000</v>
      </c>
      <c r="H33" s="19"/>
      <c r="I33" s="14"/>
    </row>
    <row r="34" spans="1:9" ht="31.5" hidden="1">
      <c r="A34" s="103" t="s">
        <v>111</v>
      </c>
      <c r="B34" s="66" t="s">
        <v>7</v>
      </c>
      <c r="C34" s="66" t="s">
        <v>112</v>
      </c>
      <c r="D34" s="66"/>
      <c r="E34" s="66"/>
      <c r="F34" s="104">
        <f>F36</f>
        <v>0</v>
      </c>
      <c r="G34" s="105">
        <f>G36</f>
        <v>0</v>
      </c>
      <c r="H34" s="19"/>
      <c r="I34" s="14"/>
    </row>
    <row r="35" spans="1:9" ht="30" hidden="1">
      <c r="A35" s="76" t="s">
        <v>90</v>
      </c>
      <c r="B35" s="66" t="s">
        <v>7</v>
      </c>
      <c r="C35" s="66" t="s">
        <v>112</v>
      </c>
      <c r="D35" s="66" t="s">
        <v>91</v>
      </c>
      <c r="E35" s="66"/>
      <c r="F35" s="104">
        <f>F36</f>
        <v>0</v>
      </c>
      <c r="G35" s="105">
        <f>G36</f>
        <v>0</v>
      </c>
      <c r="H35" s="19"/>
      <c r="I35" s="14"/>
    </row>
    <row r="36" spans="1:9" ht="30" hidden="1">
      <c r="A36" s="106" t="s">
        <v>113</v>
      </c>
      <c r="B36" s="107" t="s">
        <v>7</v>
      </c>
      <c r="C36" s="107" t="s">
        <v>112</v>
      </c>
      <c r="D36" s="107" t="s">
        <v>114</v>
      </c>
      <c r="E36" s="107"/>
      <c r="F36" s="108">
        <f>F38+F40</f>
        <v>0</v>
      </c>
      <c r="G36" s="109">
        <f>G38+G40</f>
        <v>0</v>
      </c>
      <c r="H36" s="19"/>
      <c r="I36" s="14"/>
    </row>
    <row r="37" spans="1:9" ht="60" hidden="1">
      <c r="A37" s="106" t="s">
        <v>218</v>
      </c>
      <c r="B37" s="107" t="s">
        <v>7</v>
      </c>
      <c r="C37" s="107" t="s">
        <v>112</v>
      </c>
      <c r="D37" s="107" t="s">
        <v>217</v>
      </c>
      <c r="E37" s="107"/>
      <c r="F37" s="108">
        <f>F38+F40</f>
        <v>0</v>
      </c>
      <c r="G37" s="109">
        <f>G38+G40</f>
        <v>0</v>
      </c>
      <c r="H37" s="19"/>
      <c r="I37" s="14"/>
    </row>
    <row r="38" spans="1:9" ht="30" hidden="1">
      <c r="A38" s="68" t="s">
        <v>115</v>
      </c>
      <c r="B38" s="69" t="s">
        <v>7</v>
      </c>
      <c r="C38" s="69" t="s">
        <v>112</v>
      </c>
      <c r="D38" s="69" t="s">
        <v>219</v>
      </c>
      <c r="E38" s="69"/>
      <c r="F38" s="101">
        <f>F39</f>
        <v>0</v>
      </c>
      <c r="G38" s="102">
        <f>G39</f>
        <v>0</v>
      </c>
      <c r="H38" s="19"/>
      <c r="I38" s="14"/>
    </row>
    <row r="39" spans="1:9" ht="47.25" hidden="1">
      <c r="A39" s="52" t="s">
        <v>103</v>
      </c>
      <c r="B39" s="39" t="s">
        <v>7</v>
      </c>
      <c r="C39" s="39" t="s">
        <v>112</v>
      </c>
      <c r="D39" s="39" t="s">
        <v>219</v>
      </c>
      <c r="E39" s="39" t="s">
        <v>104</v>
      </c>
      <c r="F39" s="95"/>
      <c r="G39" s="96"/>
      <c r="H39" s="19"/>
      <c r="I39" s="14"/>
    </row>
    <row r="40" spans="1:9" ht="30" hidden="1">
      <c r="A40" s="68" t="s">
        <v>116</v>
      </c>
      <c r="B40" s="69" t="s">
        <v>7</v>
      </c>
      <c r="C40" s="69" t="s">
        <v>112</v>
      </c>
      <c r="D40" s="69" t="s">
        <v>220</v>
      </c>
      <c r="E40" s="69"/>
      <c r="F40" s="101">
        <f>F41</f>
        <v>0</v>
      </c>
      <c r="G40" s="102">
        <f>G41</f>
        <v>0</v>
      </c>
      <c r="H40" s="19"/>
      <c r="I40" s="14"/>
    </row>
    <row r="41" spans="1:9" ht="47.25" hidden="1">
      <c r="A41" s="52" t="s">
        <v>103</v>
      </c>
      <c r="B41" s="39" t="s">
        <v>7</v>
      </c>
      <c r="C41" s="39" t="s">
        <v>112</v>
      </c>
      <c r="D41" s="39" t="s">
        <v>220</v>
      </c>
      <c r="E41" s="39" t="s">
        <v>104</v>
      </c>
      <c r="F41" s="95"/>
      <c r="G41" s="96"/>
      <c r="H41" s="19"/>
      <c r="I41" s="14"/>
    </row>
    <row r="42" spans="1:9" ht="15">
      <c r="A42" s="47" t="s">
        <v>18</v>
      </c>
      <c r="B42" s="39" t="s">
        <v>7</v>
      </c>
      <c r="C42" s="39" t="s">
        <v>19</v>
      </c>
      <c r="D42" s="39"/>
      <c r="E42" s="39"/>
      <c r="F42" s="95">
        <f>F45</f>
        <v>1000</v>
      </c>
      <c r="G42" s="96">
        <f>G45</f>
        <v>1000</v>
      </c>
      <c r="H42" s="19"/>
      <c r="I42" s="14"/>
    </row>
    <row r="43" spans="1:9" ht="30">
      <c r="A43" s="51" t="s">
        <v>90</v>
      </c>
      <c r="B43" s="39" t="s">
        <v>7</v>
      </c>
      <c r="C43" s="39" t="s">
        <v>19</v>
      </c>
      <c r="D43" s="39" t="s">
        <v>91</v>
      </c>
      <c r="E43" s="39"/>
      <c r="F43" s="95">
        <f>F45</f>
        <v>1000</v>
      </c>
      <c r="G43" s="96">
        <f>G45</f>
        <v>1000</v>
      </c>
      <c r="H43" s="19"/>
      <c r="I43" s="14"/>
    </row>
    <row r="44" spans="1:9" ht="90">
      <c r="A44" s="47" t="s">
        <v>93</v>
      </c>
      <c r="B44" s="39" t="s">
        <v>7</v>
      </c>
      <c r="C44" s="39" t="s">
        <v>19</v>
      </c>
      <c r="D44" s="39" t="s">
        <v>158</v>
      </c>
      <c r="E44" s="39"/>
      <c r="F44" s="95">
        <f>F45</f>
        <v>1000</v>
      </c>
      <c r="G44" s="96">
        <f>G45</f>
        <v>1000</v>
      </c>
      <c r="H44" s="19"/>
      <c r="I44" s="14"/>
    </row>
    <row r="45" spans="1:9" ht="30">
      <c r="A45" s="47" t="s">
        <v>20</v>
      </c>
      <c r="B45" s="39" t="s">
        <v>7</v>
      </c>
      <c r="C45" s="39" t="s">
        <v>19</v>
      </c>
      <c r="D45" s="39" t="s">
        <v>117</v>
      </c>
      <c r="E45" s="39"/>
      <c r="F45" s="95">
        <f>F46</f>
        <v>1000</v>
      </c>
      <c r="G45" s="96">
        <f>G46</f>
        <v>1000</v>
      </c>
      <c r="H45" s="19"/>
      <c r="I45" s="14"/>
    </row>
    <row r="46" spans="1:9" ht="30">
      <c r="A46" s="52" t="s">
        <v>105</v>
      </c>
      <c r="B46" s="41" t="s">
        <v>7</v>
      </c>
      <c r="C46" s="41" t="s">
        <v>19</v>
      </c>
      <c r="D46" s="41" t="s">
        <v>117</v>
      </c>
      <c r="E46" s="41" t="s">
        <v>106</v>
      </c>
      <c r="F46" s="97">
        <v>1000</v>
      </c>
      <c r="G46" s="98">
        <v>1000</v>
      </c>
      <c r="H46" s="19"/>
      <c r="I46" s="14"/>
    </row>
    <row r="47" spans="1:9" ht="31.5">
      <c r="A47" s="52" t="s">
        <v>72</v>
      </c>
      <c r="B47" s="39" t="s">
        <v>7</v>
      </c>
      <c r="C47" s="39" t="s">
        <v>64</v>
      </c>
      <c r="D47" s="39"/>
      <c r="E47" s="39"/>
      <c r="F47" s="95">
        <f>F48</f>
        <v>600</v>
      </c>
      <c r="G47" s="96">
        <f>G48</f>
        <v>600</v>
      </c>
      <c r="H47" s="19"/>
      <c r="I47" s="14"/>
    </row>
    <row r="48" spans="1:9" ht="141.75">
      <c r="A48" s="54" t="s">
        <v>173</v>
      </c>
      <c r="B48" s="39" t="s">
        <v>7</v>
      </c>
      <c r="C48" s="39" t="s">
        <v>64</v>
      </c>
      <c r="D48" s="39" t="s">
        <v>191</v>
      </c>
      <c r="E48" s="39"/>
      <c r="F48" s="95">
        <f>F49</f>
        <v>600</v>
      </c>
      <c r="G48" s="96">
        <f>G49</f>
        <v>600</v>
      </c>
      <c r="H48" s="19"/>
      <c r="I48" s="14"/>
    </row>
    <row r="49" spans="1:9" ht="48.75" customHeight="1">
      <c r="A49" s="52" t="s">
        <v>103</v>
      </c>
      <c r="B49" s="41" t="s">
        <v>7</v>
      </c>
      <c r="C49" s="41" t="s">
        <v>64</v>
      </c>
      <c r="D49" s="41" t="s">
        <v>191</v>
      </c>
      <c r="E49" s="41" t="s">
        <v>104</v>
      </c>
      <c r="F49" s="97">
        <v>600</v>
      </c>
      <c r="G49" s="96">
        <v>600</v>
      </c>
      <c r="H49" s="19"/>
      <c r="I49" s="14"/>
    </row>
    <row r="50" spans="1:9" ht="15">
      <c r="A50" s="48" t="s">
        <v>21</v>
      </c>
      <c r="B50" s="39" t="s">
        <v>7</v>
      </c>
      <c r="C50" s="39" t="s">
        <v>22</v>
      </c>
      <c r="D50" s="39"/>
      <c r="E50" s="39"/>
      <c r="F50" s="95">
        <f>F51</f>
        <v>83400</v>
      </c>
      <c r="G50" s="95">
        <f>G51</f>
        <v>83400</v>
      </c>
      <c r="H50" s="19"/>
      <c r="I50" s="14"/>
    </row>
    <row r="51" spans="1:9" ht="30">
      <c r="A51" s="47" t="s">
        <v>23</v>
      </c>
      <c r="B51" s="39" t="s">
        <v>7</v>
      </c>
      <c r="C51" s="39" t="s">
        <v>24</v>
      </c>
      <c r="D51" s="39" t="s">
        <v>6</v>
      </c>
      <c r="E51" s="39" t="s">
        <v>6</v>
      </c>
      <c r="F51" s="95">
        <f>F52</f>
        <v>83400</v>
      </c>
      <c r="G51" s="96">
        <f>G52</f>
        <v>83400</v>
      </c>
      <c r="H51" s="19"/>
      <c r="I51" s="14"/>
    </row>
    <row r="52" spans="1:9" ht="63">
      <c r="A52" s="54" t="s">
        <v>119</v>
      </c>
      <c r="B52" s="39" t="s">
        <v>7</v>
      </c>
      <c r="C52" s="39" t="s">
        <v>24</v>
      </c>
      <c r="D52" s="39" t="s">
        <v>120</v>
      </c>
      <c r="E52" s="39" t="s">
        <v>6</v>
      </c>
      <c r="F52" s="95">
        <f>F53+F54</f>
        <v>83400</v>
      </c>
      <c r="G52" s="96">
        <f>G53+G54</f>
        <v>83400</v>
      </c>
      <c r="H52" s="19"/>
      <c r="I52" s="14"/>
    </row>
    <row r="53" spans="1:9" ht="110.25">
      <c r="A53" s="52" t="s">
        <v>95</v>
      </c>
      <c r="B53" s="41" t="s">
        <v>7</v>
      </c>
      <c r="C53" s="41" t="s">
        <v>24</v>
      </c>
      <c r="D53" s="39" t="s">
        <v>120</v>
      </c>
      <c r="E53" s="41" t="s">
        <v>96</v>
      </c>
      <c r="F53" s="97">
        <v>80100</v>
      </c>
      <c r="G53" s="96">
        <v>80100</v>
      </c>
      <c r="H53" s="19"/>
      <c r="I53" s="14"/>
    </row>
    <row r="54" spans="1:9" ht="47.25">
      <c r="A54" s="52" t="s">
        <v>103</v>
      </c>
      <c r="B54" s="39" t="s">
        <v>7</v>
      </c>
      <c r="C54" s="39" t="s">
        <v>24</v>
      </c>
      <c r="D54" s="39" t="s">
        <v>120</v>
      </c>
      <c r="E54" s="39" t="s">
        <v>104</v>
      </c>
      <c r="F54" s="95">
        <v>3300</v>
      </c>
      <c r="G54" s="96">
        <v>3300</v>
      </c>
      <c r="H54" s="19"/>
      <c r="I54" s="14"/>
    </row>
    <row r="55" spans="1:9" ht="30">
      <c r="A55" s="56" t="s">
        <v>25</v>
      </c>
      <c r="B55" s="39" t="s">
        <v>7</v>
      </c>
      <c r="C55" s="39" t="s">
        <v>26</v>
      </c>
      <c r="D55" s="39"/>
      <c r="E55" s="39"/>
      <c r="F55" s="95">
        <f>F56+F63</f>
        <v>5000</v>
      </c>
      <c r="G55" s="96">
        <f>G56+G63</f>
        <v>5000</v>
      </c>
      <c r="H55" s="19"/>
      <c r="I55" s="14"/>
    </row>
    <row r="56" spans="1:9" ht="63" hidden="1">
      <c r="A56" s="52" t="s">
        <v>73</v>
      </c>
      <c r="B56" s="39" t="s">
        <v>7</v>
      </c>
      <c r="C56" s="39" t="s">
        <v>27</v>
      </c>
      <c r="D56" s="39"/>
      <c r="E56" s="39"/>
      <c r="F56" s="95">
        <f>F57</f>
        <v>0</v>
      </c>
      <c r="G56" s="96">
        <f>G57</f>
        <v>0</v>
      </c>
      <c r="H56" s="19"/>
      <c r="I56" s="14"/>
    </row>
    <row r="57" spans="1:9" ht="60" hidden="1">
      <c r="A57" s="47" t="s">
        <v>121</v>
      </c>
      <c r="B57" s="39" t="s">
        <v>7</v>
      </c>
      <c r="C57" s="39" t="s">
        <v>27</v>
      </c>
      <c r="D57" s="39" t="s">
        <v>122</v>
      </c>
      <c r="E57" s="39" t="s">
        <v>6</v>
      </c>
      <c r="F57" s="95">
        <f>F59+F61</f>
        <v>0</v>
      </c>
      <c r="G57" s="96">
        <f>G59+G61</f>
        <v>0</v>
      </c>
      <c r="H57" s="28"/>
      <c r="I57" s="14"/>
    </row>
    <row r="58" spans="1:9" ht="90" hidden="1">
      <c r="A58" s="47" t="s">
        <v>93</v>
      </c>
      <c r="B58" s="39" t="s">
        <v>7</v>
      </c>
      <c r="C58" s="39" t="s">
        <v>27</v>
      </c>
      <c r="D58" s="39" t="s">
        <v>123</v>
      </c>
      <c r="E58" s="39"/>
      <c r="F58" s="95">
        <f>F59+F61</f>
        <v>0</v>
      </c>
      <c r="G58" s="96">
        <f>G59+G61</f>
        <v>0</v>
      </c>
      <c r="H58" s="28"/>
      <c r="I58" s="14"/>
    </row>
    <row r="59" spans="1:9" ht="60" hidden="1">
      <c r="A59" s="47" t="s">
        <v>124</v>
      </c>
      <c r="B59" s="39" t="s">
        <v>7</v>
      </c>
      <c r="C59" s="39" t="s">
        <v>27</v>
      </c>
      <c r="D59" s="39" t="s">
        <v>192</v>
      </c>
      <c r="E59" s="39" t="s">
        <v>6</v>
      </c>
      <c r="F59" s="95">
        <f>F60</f>
        <v>0</v>
      </c>
      <c r="G59" s="96">
        <f>G60</f>
        <v>0</v>
      </c>
      <c r="H59" s="28"/>
      <c r="I59" s="14"/>
    </row>
    <row r="60" spans="1:9" ht="30.75" customHeight="1" hidden="1">
      <c r="A60" s="38" t="s">
        <v>103</v>
      </c>
      <c r="B60" s="39" t="s">
        <v>7</v>
      </c>
      <c r="C60" s="39" t="s">
        <v>27</v>
      </c>
      <c r="D60" s="39" t="s">
        <v>192</v>
      </c>
      <c r="E60" s="39" t="s">
        <v>104</v>
      </c>
      <c r="F60" s="95"/>
      <c r="G60" s="96"/>
      <c r="H60" s="20"/>
      <c r="I60" s="14"/>
    </row>
    <row r="61" spans="1:9" ht="105" hidden="1">
      <c r="A61" s="47" t="s">
        <v>125</v>
      </c>
      <c r="B61" s="39" t="s">
        <v>7</v>
      </c>
      <c r="C61" s="39" t="s">
        <v>27</v>
      </c>
      <c r="D61" s="39" t="s">
        <v>193</v>
      </c>
      <c r="E61" s="39" t="s">
        <v>6</v>
      </c>
      <c r="F61" s="95">
        <f>F62</f>
        <v>0</v>
      </c>
      <c r="G61" s="96">
        <f>G62</f>
        <v>0</v>
      </c>
      <c r="H61" s="28"/>
      <c r="I61" s="14"/>
    </row>
    <row r="62" spans="1:9" ht="47.25" hidden="1">
      <c r="A62" s="38" t="s">
        <v>103</v>
      </c>
      <c r="B62" s="39" t="s">
        <v>7</v>
      </c>
      <c r="C62" s="39" t="s">
        <v>27</v>
      </c>
      <c r="D62" s="39" t="s">
        <v>193</v>
      </c>
      <c r="E62" s="39" t="s">
        <v>104</v>
      </c>
      <c r="F62" s="95">
        <v>0</v>
      </c>
      <c r="G62" s="96">
        <v>0</v>
      </c>
      <c r="H62" s="20"/>
      <c r="I62" s="14"/>
    </row>
    <row r="63" spans="1:9" ht="15.75">
      <c r="A63" s="52" t="s">
        <v>28</v>
      </c>
      <c r="B63" s="39" t="s">
        <v>7</v>
      </c>
      <c r="C63" s="39" t="s">
        <v>29</v>
      </c>
      <c r="D63" s="39" t="s">
        <v>6</v>
      </c>
      <c r="E63" s="39" t="s">
        <v>6</v>
      </c>
      <c r="F63" s="95">
        <f>F66+F68</f>
        <v>5000</v>
      </c>
      <c r="G63" s="96">
        <f>G66+G68</f>
        <v>5000</v>
      </c>
      <c r="H63" s="28"/>
      <c r="I63" s="14"/>
    </row>
    <row r="64" spans="1:9" ht="60">
      <c r="A64" s="47" t="s">
        <v>121</v>
      </c>
      <c r="B64" s="39" t="s">
        <v>7</v>
      </c>
      <c r="C64" s="39" t="s">
        <v>29</v>
      </c>
      <c r="D64" s="39" t="s">
        <v>122</v>
      </c>
      <c r="E64" s="39"/>
      <c r="F64" s="95">
        <f>F66+F68</f>
        <v>5000</v>
      </c>
      <c r="G64" s="96">
        <f>G66+G68</f>
        <v>5000</v>
      </c>
      <c r="H64" s="28"/>
      <c r="I64" s="14"/>
    </row>
    <row r="65" spans="1:9" ht="90">
      <c r="A65" s="47" t="s">
        <v>93</v>
      </c>
      <c r="B65" s="39" t="s">
        <v>7</v>
      </c>
      <c r="C65" s="39" t="s">
        <v>29</v>
      </c>
      <c r="D65" s="39" t="s">
        <v>123</v>
      </c>
      <c r="E65" s="39"/>
      <c r="F65" s="95">
        <f>F66+F68</f>
        <v>5000</v>
      </c>
      <c r="G65" s="96">
        <f>G66+G68</f>
        <v>5000</v>
      </c>
      <c r="H65" s="28"/>
      <c r="I65" s="14"/>
    </row>
    <row r="66" spans="1:9" ht="60">
      <c r="A66" s="47" t="s">
        <v>124</v>
      </c>
      <c r="B66" s="39" t="s">
        <v>7</v>
      </c>
      <c r="C66" s="39" t="s">
        <v>29</v>
      </c>
      <c r="D66" s="39" t="s">
        <v>192</v>
      </c>
      <c r="E66" s="39" t="s">
        <v>6</v>
      </c>
      <c r="F66" s="95">
        <f>F67</f>
        <v>5000</v>
      </c>
      <c r="G66" s="96">
        <f>G67</f>
        <v>5000</v>
      </c>
      <c r="H66" s="28"/>
      <c r="I66" s="14"/>
    </row>
    <row r="67" spans="1:9" ht="30.75" customHeight="1">
      <c r="A67" s="38" t="s">
        <v>103</v>
      </c>
      <c r="B67" s="39" t="s">
        <v>7</v>
      </c>
      <c r="C67" s="41" t="s">
        <v>29</v>
      </c>
      <c r="D67" s="39" t="s">
        <v>192</v>
      </c>
      <c r="E67" s="41" t="s">
        <v>104</v>
      </c>
      <c r="F67" s="97">
        <v>5000</v>
      </c>
      <c r="G67" s="96">
        <v>5000</v>
      </c>
      <c r="H67" s="20"/>
      <c r="I67" s="14"/>
    </row>
    <row r="68" spans="1:9" ht="105" hidden="1">
      <c r="A68" s="68" t="s">
        <v>125</v>
      </c>
      <c r="B68" s="69" t="s">
        <v>7</v>
      </c>
      <c r="C68" s="69" t="s">
        <v>29</v>
      </c>
      <c r="D68" s="69" t="s">
        <v>193</v>
      </c>
      <c r="E68" s="69" t="s">
        <v>6</v>
      </c>
      <c r="F68" s="101">
        <f>F69</f>
        <v>0</v>
      </c>
      <c r="G68" s="102">
        <f>G69</f>
        <v>0</v>
      </c>
      <c r="H68" s="28"/>
      <c r="I68" s="14"/>
    </row>
    <row r="69" spans="1:9" ht="47.25" hidden="1">
      <c r="A69" s="38" t="s">
        <v>103</v>
      </c>
      <c r="B69" s="39" t="s">
        <v>7</v>
      </c>
      <c r="C69" s="39" t="s">
        <v>29</v>
      </c>
      <c r="D69" s="39" t="s">
        <v>193</v>
      </c>
      <c r="E69" s="41" t="s">
        <v>104</v>
      </c>
      <c r="F69" s="97">
        <v>0</v>
      </c>
      <c r="G69" s="96">
        <v>0</v>
      </c>
      <c r="H69" s="20"/>
      <c r="I69" s="14"/>
    </row>
    <row r="70" spans="1:9" ht="15.75">
      <c r="A70" s="38" t="s">
        <v>30</v>
      </c>
      <c r="B70" s="39" t="s">
        <v>7</v>
      </c>
      <c r="C70" s="39" t="s">
        <v>31</v>
      </c>
      <c r="D70" s="39"/>
      <c r="E70" s="39"/>
      <c r="F70" s="95">
        <f>F75+F86+F71</f>
        <v>438000</v>
      </c>
      <c r="G70" s="96">
        <f>G75+G86+G71</f>
        <v>472623</v>
      </c>
      <c r="H70" s="28"/>
      <c r="I70" s="14"/>
    </row>
    <row r="71" spans="1:9" ht="15.75">
      <c r="A71" s="42" t="s">
        <v>232</v>
      </c>
      <c r="B71" s="39" t="s">
        <v>7</v>
      </c>
      <c r="C71" s="39" t="s">
        <v>233</v>
      </c>
      <c r="D71" s="39"/>
      <c r="E71" s="39"/>
      <c r="F71" s="96">
        <f>F72</f>
        <v>64700</v>
      </c>
      <c r="G71" s="96">
        <f>G72</f>
        <v>64700</v>
      </c>
      <c r="H71" s="28"/>
      <c r="I71" s="14"/>
    </row>
    <row r="72" spans="1:9" ht="78.75">
      <c r="A72" s="57" t="s">
        <v>234</v>
      </c>
      <c r="B72" s="39" t="s">
        <v>7</v>
      </c>
      <c r="C72" s="39" t="s">
        <v>233</v>
      </c>
      <c r="D72" s="58" t="s">
        <v>235</v>
      </c>
      <c r="E72" s="39"/>
      <c r="F72" s="96">
        <f>F73+F74</f>
        <v>64700</v>
      </c>
      <c r="G72" s="96">
        <f>G73+G74</f>
        <v>64700</v>
      </c>
      <c r="H72" s="28"/>
      <c r="I72" s="14"/>
    </row>
    <row r="73" spans="1:9" ht="110.25">
      <c r="A73" s="42" t="s">
        <v>95</v>
      </c>
      <c r="B73" s="39" t="s">
        <v>7</v>
      </c>
      <c r="C73" s="39" t="s">
        <v>233</v>
      </c>
      <c r="D73" s="39" t="s">
        <v>235</v>
      </c>
      <c r="E73" s="39" t="s">
        <v>96</v>
      </c>
      <c r="F73" s="96">
        <v>61621</v>
      </c>
      <c r="G73" s="96">
        <v>61621</v>
      </c>
      <c r="H73" s="28"/>
      <c r="I73" s="14"/>
    </row>
    <row r="74" spans="1:9" ht="47.25">
      <c r="A74" s="42" t="s">
        <v>103</v>
      </c>
      <c r="B74" s="39" t="s">
        <v>7</v>
      </c>
      <c r="C74" s="39" t="s">
        <v>233</v>
      </c>
      <c r="D74" s="39" t="s">
        <v>235</v>
      </c>
      <c r="E74" s="39" t="s">
        <v>104</v>
      </c>
      <c r="F74" s="96">
        <v>3079</v>
      </c>
      <c r="G74" s="96">
        <v>3079</v>
      </c>
      <c r="H74" s="28"/>
      <c r="I74" s="14"/>
    </row>
    <row r="75" spans="1:9" ht="15">
      <c r="A75" s="47" t="s">
        <v>126</v>
      </c>
      <c r="B75" s="39" t="s">
        <v>7</v>
      </c>
      <c r="C75" s="39" t="s">
        <v>32</v>
      </c>
      <c r="D75" s="39"/>
      <c r="E75" s="39"/>
      <c r="F75" s="95">
        <f>F76</f>
        <v>373300</v>
      </c>
      <c r="G75" s="96">
        <f>G76</f>
        <v>407923</v>
      </c>
      <c r="H75" s="28"/>
      <c r="I75" s="14"/>
    </row>
    <row r="76" spans="1:9" ht="30">
      <c r="A76" s="47" t="s">
        <v>127</v>
      </c>
      <c r="B76" s="39" t="s">
        <v>7</v>
      </c>
      <c r="C76" s="39" t="s">
        <v>32</v>
      </c>
      <c r="D76" s="39" t="s">
        <v>128</v>
      </c>
      <c r="E76" s="39"/>
      <c r="F76" s="95">
        <f>F78+F80+F82+F84</f>
        <v>373300</v>
      </c>
      <c r="G76" s="96">
        <f>G78+G80+G82+G84</f>
        <v>407923</v>
      </c>
      <c r="H76" s="28"/>
      <c r="I76" s="14"/>
    </row>
    <row r="77" spans="1:9" ht="90">
      <c r="A77" s="47" t="s">
        <v>93</v>
      </c>
      <c r="B77" s="39" t="s">
        <v>7</v>
      </c>
      <c r="C77" s="39" t="s">
        <v>32</v>
      </c>
      <c r="D77" s="39" t="s">
        <v>129</v>
      </c>
      <c r="E77" s="39"/>
      <c r="F77" s="95">
        <f>F78+F80+F82+F84</f>
        <v>373300</v>
      </c>
      <c r="G77" s="96">
        <f>G78+G80+G82+G84</f>
        <v>407923</v>
      </c>
      <c r="H77" s="28"/>
      <c r="I77" s="14"/>
    </row>
    <row r="78" spans="1:9" ht="60">
      <c r="A78" s="59" t="s">
        <v>130</v>
      </c>
      <c r="B78" s="60" t="s">
        <v>7</v>
      </c>
      <c r="C78" s="60" t="s">
        <v>32</v>
      </c>
      <c r="D78" s="39" t="s">
        <v>194</v>
      </c>
      <c r="E78" s="60"/>
      <c r="F78" s="110">
        <f>F79</f>
        <v>373300</v>
      </c>
      <c r="G78" s="111">
        <f>G79</f>
        <v>407923</v>
      </c>
      <c r="H78" s="29"/>
      <c r="I78" s="14"/>
    </row>
    <row r="79" spans="1:9" ht="47.25">
      <c r="A79" s="38" t="s">
        <v>103</v>
      </c>
      <c r="B79" s="39" t="s">
        <v>7</v>
      </c>
      <c r="C79" s="39" t="s">
        <v>32</v>
      </c>
      <c r="D79" s="39" t="s">
        <v>194</v>
      </c>
      <c r="E79" s="39" t="s">
        <v>104</v>
      </c>
      <c r="F79" s="95">
        <v>373300</v>
      </c>
      <c r="G79" s="96">
        <v>407923</v>
      </c>
      <c r="H79" s="21"/>
      <c r="I79" s="14"/>
    </row>
    <row r="80" spans="1:9" ht="30" hidden="1">
      <c r="A80" s="68" t="s">
        <v>131</v>
      </c>
      <c r="B80" s="69" t="s">
        <v>7</v>
      </c>
      <c r="C80" s="69" t="s">
        <v>32</v>
      </c>
      <c r="D80" s="69" t="s">
        <v>195</v>
      </c>
      <c r="E80" s="69"/>
      <c r="F80" s="101">
        <f>F81</f>
        <v>0</v>
      </c>
      <c r="G80" s="102">
        <f>G81</f>
        <v>0</v>
      </c>
      <c r="H80" s="19"/>
      <c r="I80" s="14"/>
    </row>
    <row r="81" spans="1:9" ht="47.25" hidden="1">
      <c r="A81" s="38" t="s">
        <v>103</v>
      </c>
      <c r="B81" s="39" t="s">
        <v>7</v>
      </c>
      <c r="C81" s="39" t="s">
        <v>32</v>
      </c>
      <c r="D81" s="39" t="s">
        <v>195</v>
      </c>
      <c r="E81" s="39" t="s">
        <v>104</v>
      </c>
      <c r="F81" s="95">
        <v>0</v>
      </c>
      <c r="G81" s="96">
        <v>0</v>
      </c>
      <c r="H81" s="21"/>
      <c r="I81" s="14"/>
    </row>
    <row r="82" spans="1:9" ht="90" hidden="1">
      <c r="A82" s="112" t="s">
        <v>132</v>
      </c>
      <c r="B82" s="69" t="s">
        <v>7</v>
      </c>
      <c r="C82" s="69" t="s">
        <v>32</v>
      </c>
      <c r="D82" s="69" t="s">
        <v>196</v>
      </c>
      <c r="E82" s="69"/>
      <c r="F82" s="101">
        <f>F83</f>
        <v>0</v>
      </c>
      <c r="G82" s="102">
        <f>G83</f>
        <v>0</v>
      </c>
      <c r="H82" s="19"/>
      <c r="I82" s="14"/>
    </row>
    <row r="83" spans="1:9" ht="47.25" hidden="1">
      <c r="A83" s="38" t="s">
        <v>103</v>
      </c>
      <c r="B83" s="39" t="s">
        <v>7</v>
      </c>
      <c r="C83" s="39" t="s">
        <v>32</v>
      </c>
      <c r="D83" s="39" t="s">
        <v>196</v>
      </c>
      <c r="E83" s="39" t="s">
        <v>104</v>
      </c>
      <c r="F83" s="95">
        <v>0</v>
      </c>
      <c r="G83" s="96">
        <v>0</v>
      </c>
      <c r="H83" s="21"/>
      <c r="I83" s="14"/>
    </row>
    <row r="84" spans="1:9" ht="60" hidden="1">
      <c r="A84" s="68" t="s">
        <v>133</v>
      </c>
      <c r="B84" s="69" t="s">
        <v>7</v>
      </c>
      <c r="C84" s="69" t="s">
        <v>32</v>
      </c>
      <c r="D84" s="69" t="s">
        <v>197</v>
      </c>
      <c r="E84" s="69" t="s">
        <v>6</v>
      </c>
      <c r="F84" s="101">
        <f>F85</f>
        <v>0</v>
      </c>
      <c r="G84" s="102">
        <f>G85</f>
        <v>0</v>
      </c>
      <c r="H84" s="19"/>
      <c r="I84" s="14"/>
    </row>
    <row r="85" spans="1:9" ht="47.25" hidden="1">
      <c r="A85" s="38" t="s">
        <v>103</v>
      </c>
      <c r="B85" s="39" t="s">
        <v>7</v>
      </c>
      <c r="C85" s="39" t="s">
        <v>32</v>
      </c>
      <c r="D85" s="39" t="s">
        <v>197</v>
      </c>
      <c r="E85" s="41" t="s">
        <v>104</v>
      </c>
      <c r="F85" s="97">
        <v>0</v>
      </c>
      <c r="G85" s="96">
        <v>0</v>
      </c>
      <c r="H85" s="21"/>
      <c r="I85" s="14"/>
    </row>
    <row r="86" spans="1:9" ht="30" hidden="1">
      <c r="A86" s="113" t="s">
        <v>74</v>
      </c>
      <c r="B86" s="66" t="s">
        <v>7</v>
      </c>
      <c r="C86" s="66" t="s">
        <v>63</v>
      </c>
      <c r="D86" s="66"/>
      <c r="E86" s="66"/>
      <c r="F86" s="104">
        <f>F89</f>
        <v>0</v>
      </c>
      <c r="G86" s="105">
        <f>G89</f>
        <v>0</v>
      </c>
      <c r="H86" s="19"/>
      <c r="I86" s="14"/>
    </row>
    <row r="87" spans="1:9" ht="30" hidden="1">
      <c r="A87" s="65" t="s">
        <v>127</v>
      </c>
      <c r="B87" s="66" t="s">
        <v>7</v>
      </c>
      <c r="C87" s="66" t="s">
        <v>63</v>
      </c>
      <c r="D87" s="66" t="s">
        <v>128</v>
      </c>
      <c r="E87" s="66"/>
      <c r="F87" s="104">
        <f aca="true" t="shared" si="0" ref="F87:G89">F88</f>
        <v>0</v>
      </c>
      <c r="G87" s="105">
        <f t="shared" si="0"/>
        <v>0</v>
      </c>
      <c r="H87" s="19"/>
      <c r="I87" s="14"/>
    </row>
    <row r="88" spans="1:9" ht="90" hidden="1">
      <c r="A88" s="65" t="s">
        <v>93</v>
      </c>
      <c r="B88" s="66" t="s">
        <v>7</v>
      </c>
      <c r="C88" s="66" t="s">
        <v>63</v>
      </c>
      <c r="D88" s="66" t="s">
        <v>129</v>
      </c>
      <c r="E88" s="66"/>
      <c r="F88" s="104">
        <f t="shared" si="0"/>
        <v>0</v>
      </c>
      <c r="G88" s="105">
        <f t="shared" si="0"/>
        <v>0</v>
      </c>
      <c r="H88" s="19"/>
      <c r="I88" s="14"/>
    </row>
    <row r="89" spans="1:9" ht="31.5" hidden="1">
      <c r="A89" s="114" t="s">
        <v>134</v>
      </c>
      <c r="B89" s="69" t="s">
        <v>7</v>
      </c>
      <c r="C89" s="69" t="s">
        <v>63</v>
      </c>
      <c r="D89" s="69" t="s">
        <v>198</v>
      </c>
      <c r="E89" s="69"/>
      <c r="F89" s="101">
        <f t="shared" si="0"/>
        <v>0</v>
      </c>
      <c r="G89" s="102">
        <f t="shared" si="0"/>
        <v>0</v>
      </c>
      <c r="H89" s="19"/>
      <c r="I89" s="14"/>
    </row>
    <row r="90" spans="1:9" ht="47.25">
      <c r="A90" s="38" t="s">
        <v>103</v>
      </c>
      <c r="B90" s="39" t="s">
        <v>7</v>
      </c>
      <c r="C90" s="39" t="s">
        <v>63</v>
      </c>
      <c r="D90" s="39" t="s">
        <v>198</v>
      </c>
      <c r="E90" s="39" t="s">
        <v>104</v>
      </c>
      <c r="F90" s="95">
        <v>0</v>
      </c>
      <c r="G90" s="96">
        <v>0</v>
      </c>
      <c r="H90" s="21"/>
      <c r="I90" s="14"/>
    </row>
    <row r="91" spans="1:9" ht="15">
      <c r="A91" s="47" t="s">
        <v>33</v>
      </c>
      <c r="B91" s="39" t="s">
        <v>7</v>
      </c>
      <c r="C91" s="39" t="s">
        <v>34</v>
      </c>
      <c r="D91" s="39"/>
      <c r="E91" s="39"/>
      <c r="F91" s="95">
        <f>F92+F97+F104</f>
        <v>43123</v>
      </c>
      <c r="G91" s="96">
        <f>G92+G97+G104</f>
        <v>15000</v>
      </c>
      <c r="H91" s="19"/>
      <c r="I91" s="14"/>
    </row>
    <row r="92" spans="1:9" ht="15.75" hidden="1">
      <c r="A92" s="64" t="s">
        <v>75</v>
      </c>
      <c r="B92" s="39" t="s">
        <v>7</v>
      </c>
      <c r="C92" s="39" t="s">
        <v>76</v>
      </c>
      <c r="D92" s="39"/>
      <c r="E92" s="39"/>
      <c r="F92" s="95">
        <f aca="true" t="shared" si="1" ref="F92:G95">F93</f>
        <v>0</v>
      </c>
      <c r="G92" s="96">
        <f t="shared" si="1"/>
        <v>0</v>
      </c>
      <c r="H92" s="19"/>
      <c r="I92" s="14"/>
    </row>
    <row r="93" spans="1:9" ht="30" hidden="1">
      <c r="A93" s="47" t="s">
        <v>135</v>
      </c>
      <c r="B93" s="39" t="s">
        <v>7</v>
      </c>
      <c r="C93" s="39" t="s">
        <v>76</v>
      </c>
      <c r="D93" s="39" t="s">
        <v>136</v>
      </c>
      <c r="E93" s="39"/>
      <c r="F93" s="95">
        <f t="shared" si="1"/>
        <v>0</v>
      </c>
      <c r="G93" s="96">
        <f t="shared" si="1"/>
        <v>0</v>
      </c>
      <c r="H93" s="19"/>
      <c r="I93" s="14"/>
    </row>
    <row r="94" spans="1:9" ht="90" hidden="1">
      <c r="A94" s="47" t="s">
        <v>93</v>
      </c>
      <c r="B94" s="39" t="s">
        <v>7</v>
      </c>
      <c r="C94" s="39" t="s">
        <v>76</v>
      </c>
      <c r="D94" s="39" t="s">
        <v>137</v>
      </c>
      <c r="E94" s="39"/>
      <c r="F94" s="95">
        <f t="shared" si="1"/>
        <v>0</v>
      </c>
      <c r="G94" s="96">
        <f t="shared" si="1"/>
        <v>0</v>
      </c>
      <c r="H94" s="19"/>
      <c r="I94" s="14"/>
    </row>
    <row r="95" spans="1:9" ht="30" hidden="1">
      <c r="A95" s="47" t="s">
        <v>190</v>
      </c>
      <c r="B95" s="39" t="s">
        <v>7</v>
      </c>
      <c r="C95" s="39" t="s">
        <v>76</v>
      </c>
      <c r="D95" s="39" t="s">
        <v>189</v>
      </c>
      <c r="E95" s="39"/>
      <c r="F95" s="95">
        <f t="shared" si="1"/>
        <v>0</v>
      </c>
      <c r="G95" s="96">
        <f t="shared" si="1"/>
        <v>0</v>
      </c>
      <c r="H95" s="19"/>
      <c r="I95" s="14"/>
    </row>
    <row r="96" spans="1:9" ht="47.25" hidden="1">
      <c r="A96" s="38" t="s">
        <v>103</v>
      </c>
      <c r="B96" s="39" t="s">
        <v>7</v>
      </c>
      <c r="C96" s="39" t="s">
        <v>76</v>
      </c>
      <c r="D96" s="39" t="s">
        <v>189</v>
      </c>
      <c r="E96" s="39" t="s">
        <v>104</v>
      </c>
      <c r="F96" s="95"/>
      <c r="G96" s="96"/>
      <c r="H96" s="21"/>
      <c r="I96" s="14"/>
    </row>
    <row r="97" spans="1:9" ht="15.75">
      <c r="A97" s="38" t="s">
        <v>77</v>
      </c>
      <c r="B97" s="39" t="s">
        <v>7</v>
      </c>
      <c r="C97" s="39" t="s">
        <v>35</v>
      </c>
      <c r="D97" s="39"/>
      <c r="E97" s="39"/>
      <c r="F97" s="95">
        <f>F98</f>
        <v>33123</v>
      </c>
      <c r="G97" s="96">
        <f>G98</f>
        <v>5000</v>
      </c>
      <c r="H97" s="19"/>
      <c r="I97" s="14"/>
    </row>
    <row r="98" spans="1:9" ht="30">
      <c r="A98" s="47" t="s">
        <v>135</v>
      </c>
      <c r="B98" s="39" t="s">
        <v>7</v>
      </c>
      <c r="C98" s="39" t="s">
        <v>35</v>
      </c>
      <c r="D98" s="39" t="s">
        <v>136</v>
      </c>
      <c r="E98" s="39"/>
      <c r="F98" s="95">
        <f>F100+F102</f>
        <v>33123</v>
      </c>
      <c r="G98" s="96">
        <f>G100+G102</f>
        <v>5000</v>
      </c>
      <c r="H98" s="19"/>
      <c r="I98" s="14"/>
    </row>
    <row r="99" spans="1:9" ht="90">
      <c r="A99" s="47" t="s">
        <v>93</v>
      </c>
      <c r="B99" s="39" t="s">
        <v>7</v>
      </c>
      <c r="C99" s="39" t="s">
        <v>35</v>
      </c>
      <c r="D99" s="39" t="s">
        <v>137</v>
      </c>
      <c r="E99" s="39"/>
      <c r="F99" s="95">
        <f>F100+F102</f>
        <v>33123</v>
      </c>
      <c r="G99" s="96">
        <f>G100+G102</f>
        <v>5000</v>
      </c>
      <c r="H99" s="19"/>
      <c r="I99" s="14"/>
    </row>
    <row r="100" spans="1:9" ht="0.75" customHeight="1">
      <c r="A100" s="47" t="s">
        <v>138</v>
      </c>
      <c r="B100" s="39" t="s">
        <v>7</v>
      </c>
      <c r="C100" s="39" t="s">
        <v>35</v>
      </c>
      <c r="D100" s="39" t="s">
        <v>199</v>
      </c>
      <c r="E100" s="39"/>
      <c r="F100" s="95">
        <f>F101</f>
        <v>0</v>
      </c>
      <c r="G100" s="96">
        <f>G101</f>
        <v>0</v>
      </c>
      <c r="H100" s="19"/>
      <c r="I100" s="14"/>
    </row>
    <row r="101" spans="1:9" ht="29.25" customHeight="1" hidden="1">
      <c r="A101" s="38" t="s">
        <v>103</v>
      </c>
      <c r="B101" s="39" t="s">
        <v>7</v>
      </c>
      <c r="C101" s="39" t="s">
        <v>35</v>
      </c>
      <c r="D101" s="39" t="s">
        <v>199</v>
      </c>
      <c r="E101" s="39" t="s">
        <v>104</v>
      </c>
      <c r="F101" s="95">
        <v>0</v>
      </c>
      <c r="G101" s="96">
        <v>0</v>
      </c>
      <c r="H101" s="21"/>
      <c r="I101" s="14"/>
    </row>
    <row r="102" spans="1:9" ht="30">
      <c r="A102" s="62" t="s">
        <v>139</v>
      </c>
      <c r="B102" s="39" t="s">
        <v>7</v>
      </c>
      <c r="C102" s="39" t="s">
        <v>35</v>
      </c>
      <c r="D102" s="39" t="s">
        <v>200</v>
      </c>
      <c r="E102" s="39"/>
      <c r="F102" s="95">
        <f>F103</f>
        <v>33123</v>
      </c>
      <c r="G102" s="96">
        <f>G103</f>
        <v>5000</v>
      </c>
      <c r="H102" s="19"/>
      <c r="I102" s="14"/>
    </row>
    <row r="103" spans="1:9" ht="54.75" customHeight="1">
      <c r="A103" s="38" t="s">
        <v>103</v>
      </c>
      <c r="B103" s="39" t="s">
        <v>7</v>
      </c>
      <c r="C103" s="41" t="s">
        <v>35</v>
      </c>
      <c r="D103" s="39" t="s">
        <v>200</v>
      </c>
      <c r="E103" s="41" t="s">
        <v>104</v>
      </c>
      <c r="F103" s="97">
        <v>33123</v>
      </c>
      <c r="G103" s="96">
        <v>5000</v>
      </c>
      <c r="H103" s="21"/>
      <c r="I103" s="14"/>
    </row>
    <row r="104" spans="1:9" ht="15">
      <c r="A104" s="47" t="s">
        <v>36</v>
      </c>
      <c r="B104" s="39" t="s">
        <v>7</v>
      </c>
      <c r="C104" s="39" t="s">
        <v>37</v>
      </c>
      <c r="D104" s="39"/>
      <c r="E104" s="39"/>
      <c r="F104" s="95">
        <f>F105</f>
        <v>10000</v>
      </c>
      <c r="G104" s="96">
        <f>G105</f>
        <v>10000</v>
      </c>
      <c r="H104" s="19"/>
      <c r="I104" s="14"/>
    </row>
    <row r="105" spans="1:9" ht="30">
      <c r="A105" s="47" t="s">
        <v>135</v>
      </c>
      <c r="B105" s="39" t="s">
        <v>7</v>
      </c>
      <c r="C105" s="39" t="s">
        <v>37</v>
      </c>
      <c r="D105" s="39" t="s">
        <v>136</v>
      </c>
      <c r="E105" s="39"/>
      <c r="F105" s="95">
        <f>F106</f>
        <v>10000</v>
      </c>
      <c r="G105" s="96">
        <f>G106</f>
        <v>10000</v>
      </c>
      <c r="H105" s="19"/>
      <c r="I105" s="14"/>
    </row>
    <row r="106" spans="1:9" ht="90">
      <c r="A106" s="47" t="s">
        <v>93</v>
      </c>
      <c r="B106" s="39" t="s">
        <v>7</v>
      </c>
      <c r="C106" s="39" t="s">
        <v>37</v>
      </c>
      <c r="D106" s="39" t="s">
        <v>137</v>
      </c>
      <c r="E106" s="39"/>
      <c r="F106" s="95">
        <f>F107+F109+F111+F113</f>
        <v>10000</v>
      </c>
      <c r="G106" s="96">
        <f>G107+G109+G111+G113</f>
        <v>10000</v>
      </c>
      <c r="H106" s="19"/>
      <c r="I106" s="14"/>
    </row>
    <row r="107" spans="1:9" ht="30.75" customHeight="1">
      <c r="A107" s="47" t="s">
        <v>140</v>
      </c>
      <c r="B107" s="39" t="s">
        <v>7</v>
      </c>
      <c r="C107" s="39" t="s">
        <v>37</v>
      </c>
      <c r="D107" s="39" t="s">
        <v>201</v>
      </c>
      <c r="E107" s="39" t="s">
        <v>6</v>
      </c>
      <c r="F107" s="95">
        <f>F108</f>
        <v>5000</v>
      </c>
      <c r="G107" s="96">
        <f>G108</f>
        <v>5000</v>
      </c>
      <c r="H107" s="19"/>
      <c r="I107" s="14"/>
    </row>
    <row r="108" spans="1:9" ht="54" customHeight="1">
      <c r="A108" s="38" t="s">
        <v>103</v>
      </c>
      <c r="B108" s="39" t="s">
        <v>7</v>
      </c>
      <c r="C108" s="41" t="s">
        <v>37</v>
      </c>
      <c r="D108" s="39" t="s">
        <v>201</v>
      </c>
      <c r="E108" s="41" t="s">
        <v>104</v>
      </c>
      <c r="F108" s="97">
        <v>5000</v>
      </c>
      <c r="G108" s="96">
        <v>5000</v>
      </c>
      <c r="H108" s="21"/>
      <c r="I108" s="14"/>
    </row>
    <row r="109" spans="1:9" ht="33" customHeight="1">
      <c r="A109" s="47" t="s">
        <v>141</v>
      </c>
      <c r="B109" s="39" t="s">
        <v>7</v>
      </c>
      <c r="C109" s="39" t="s">
        <v>37</v>
      </c>
      <c r="D109" s="39" t="s">
        <v>202</v>
      </c>
      <c r="E109" s="39"/>
      <c r="F109" s="95">
        <f>F110</f>
        <v>0</v>
      </c>
      <c r="G109" s="96">
        <f>G110</f>
        <v>0</v>
      </c>
      <c r="H109" s="19"/>
      <c r="I109" s="14"/>
    </row>
    <row r="110" spans="1:9" ht="47.25" customHeight="1">
      <c r="A110" s="38" t="s">
        <v>103</v>
      </c>
      <c r="B110" s="39" t="s">
        <v>7</v>
      </c>
      <c r="C110" s="39" t="s">
        <v>37</v>
      </c>
      <c r="D110" s="39" t="s">
        <v>202</v>
      </c>
      <c r="E110" s="41" t="s">
        <v>104</v>
      </c>
      <c r="F110" s="97"/>
      <c r="G110" s="98"/>
      <c r="H110" s="21"/>
      <c r="I110" s="14"/>
    </row>
    <row r="111" spans="1:9" ht="45">
      <c r="A111" s="47" t="s">
        <v>138</v>
      </c>
      <c r="B111" s="39" t="s">
        <v>7</v>
      </c>
      <c r="C111" s="39" t="s">
        <v>37</v>
      </c>
      <c r="D111" s="39" t="s">
        <v>199</v>
      </c>
      <c r="E111" s="39"/>
      <c r="F111" s="95">
        <f>F112</f>
        <v>5000</v>
      </c>
      <c r="G111" s="96">
        <f>G112</f>
        <v>5000</v>
      </c>
      <c r="H111" s="19"/>
      <c r="I111" s="14"/>
    </row>
    <row r="112" spans="1:9" ht="47.25">
      <c r="A112" s="38" t="s">
        <v>103</v>
      </c>
      <c r="B112" s="39" t="s">
        <v>7</v>
      </c>
      <c r="C112" s="39" t="s">
        <v>37</v>
      </c>
      <c r="D112" s="44" t="s">
        <v>199</v>
      </c>
      <c r="E112" s="39" t="s">
        <v>104</v>
      </c>
      <c r="F112" s="95">
        <v>5000</v>
      </c>
      <c r="G112" s="98">
        <v>5000</v>
      </c>
      <c r="H112" s="21"/>
      <c r="I112" s="14"/>
    </row>
    <row r="113" spans="1:9" ht="30">
      <c r="A113" s="47" t="s">
        <v>142</v>
      </c>
      <c r="B113" s="39" t="s">
        <v>7</v>
      </c>
      <c r="C113" s="39" t="s">
        <v>37</v>
      </c>
      <c r="D113" s="39" t="s">
        <v>203</v>
      </c>
      <c r="E113" s="39"/>
      <c r="F113" s="95">
        <f>F114</f>
        <v>0</v>
      </c>
      <c r="G113" s="96">
        <f>G114</f>
        <v>0</v>
      </c>
      <c r="H113" s="19"/>
      <c r="I113" s="14"/>
    </row>
    <row r="114" spans="1:9" ht="47.25">
      <c r="A114" s="38" t="s">
        <v>103</v>
      </c>
      <c r="B114" s="39" t="s">
        <v>7</v>
      </c>
      <c r="C114" s="39" t="s">
        <v>37</v>
      </c>
      <c r="D114" s="44" t="s">
        <v>203</v>
      </c>
      <c r="E114" s="39" t="s">
        <v>104</v>
      </c>
      <c r="F114" s="95">
        <v>0</v>
      </c>
      <c r="G114" s="98">
        <v>0</v>
      </c>
      <c r="H114" s="21"/>
      <c r="I114" s="14"/>
    </row>
    <row r="115" spans="1:9" ht="15">
      <c r="A115" s="56" t="s">
        <v>143</v>
      </c>
      <c r="B115" s="39" t="s">
        <v>7</v>
      </c>
      <c r="C115" s="39" t="s">
        <v>38</v>
      </c>
      <c r="D115" s="39"/>
      <c r="E115" s="39"/>
      <c r="F115" s="95">
        <f>F116+F142</f>
        <v>912896</v>
      </c>
      <c r="G115" s="96">
        <f>G116+G142</f>
        <v>905538</v>
      </c>
      <c r="H115" s="19"/>
      <c r="I115" s="14"/>
    </row>
    <row r="116" spans="1:9" ht="15">
      <c r="A116" s="56" t="s">
        <v>39</v>
      </c>
      <c r="B116" s="39" t="s">
        <v>7</v>
      </c>
      <c r="C116" s="39" t="s">
        <v>40</v>
      </c>
      <c r="D116" s="39"/>
      <c r="E116" s="39"/>
      <c r="F116" s="95">
        <f>F117+F129</f>
        <v>911896</v>
      </c>
      <c r="G116" s="96">
        <f>G117+G129</f>
        <v>904538</v>
      </c>
      <c r="H116" s="19"/>
      <c r="I116" s="14"/>
    </row>
    <row r="117" spans="1:9" ht="30">
      <c r="A117" s="56" t="s">
        <v>144</v>
      </c>
      <c r="B117" s="39" t="s">
        <v>7</v>
      </c>
      <c r="C117" s="39" t="s">
        <v>40</v>
      </c>
      <c r="D117" s="39" t="s">
        <v>145</v>
      </c>
      <c r="E117" s="39"/>
      <c r="F117" s="95">
        <f>F118+F133</f>
        <v>911896</v>
      </c>
      <c r="G117" s="96">
        <f>G118+G133</f>
        <v>904538</v>
      </c>
      <c r="H117" s="19"/>
      <c r="I117" s="14"/>
    </row>
    <row r="118" spans="1:9" ht="45">
      <c r="A118" s="47" t="s">
        <v>146</v>
      </c>
      <c r="B118" s="39" t="s">
        <v>7</v>
      </c>
      <c r="C118" s="39" t="s">
        <v>40</v>
      </c>
      <c r="D118" s="39" t="s">
        <v>147</v>
      </c>
      <c r="E118" s="39"/>
      <c r="F118" s="95">
        <f>F119+F123+F126</f>
        <v>811896</v>
      </c>
      <c r="G118" s="96">
        <f>G119+G123+G126</f>
        <v>811896</v>
      </c>
      <c r="H118" s="19"/>
      <c r="I118" s="14"/>
    </row>
    <row r="119" spans="1:9" ht="90" hidden="1">
      <c r="A119" s="56" t="s">
        <v>93</v>
      </c>
      <c r="B119" s="39" t="s">
        <v>7</v>
      </c>
      <c r="C119" s="39" t="s">
        <v>40</v>
      </c>
      <c r="D119" s="39" t="s">
        <v>204</v>
      </c>
      <c r="E119" s="39"/>
      <c r="F119" s="95">
        <f>F120+F121+F122</f>
        <v>0</v>
      </c>
      <c r="G119" s="96">
        <f>G120+G121+G122</f>
        <v>0</v>
      </c>
      <c r="H119" s="19"/>
      <c r="I119" s="14"/>
    </row>
    <row r="120" spans="1:9" ht="110.25" hidden="1">
      <c r="A120" s="38" t="s">
        <v>95</v>
      </c>
      <c r="B120" s="39" t="s">
        <v>7</v>
      </c>
      <c r="C120" s="39" t="s">
        <v>40</v>
      </c>
      <c r="D120" s="39" t="s">
        <v>204</v>
      </c>
      <c r="E120" s="39" t="s">
        <v>96</v>
      </c>
      <c r="F120" s="95">
        <v>0</v>
      </c>
      <c r="G120" s="96">
        <v>0</v>
      </c>
      <c r="H120" s="21"/>
      <c r="I120" s="15"/>
    </row>
    <row r="121" spans="1:9" ht="47.25" hidden="1">
      <c r="A121" s="38" t="s">
        <v>103</v>
      </c>
      <c r="B121" s="39" t="s">
        <v>7</v>
      </c>
      <c r="C121" s="39" t="s">
        <v>40</v>
      </c>
      <c r="D121" s="39" t="s">
        <v>204</v>
      </c>
      <c r="E121" s="39" t="s">
        <v>104</v>
      </c>
      <c r="F121" s="95">
        <v>0</v>
      </c>
      <c r="G121" s="96">
        <v>0</v>
      </c>
      <c r="H121" s="21"/>
      <c r="I121" s="14"/>
    </row>
    <row r="122" spans="1:9" ht="30" hidden="1">
      <c r="A122" s="38" t="s">
        <v>105</v>
      </c>
      <c r="B122" s="39" t="s">
        <v>7</v>
      </c>
      <c r="C122" s="39" t="s">
        <v>40</v>
      </c>
      <c r="D122" s="39" t="s">
        <v>204</v>
      </c>
      <c r="E122" s="39" t="s">
        <v>106</v>
      </c>
      <c r="F122" s="95">
        <v>0</v>
      </c>
      <c r="G122" s="96">
        <v>0</v>
      </c>
      <c r="H122" s="21"/>
      <c r="I122" s="14"/>
    </row>
    <row r="123" spans="1:9" ht="90" hidden="1">
      <c r="A123" s="47" t="s">
        <v>148</v>
      </c>
      <c r="B123" s="39" t="s">
        <v>7</v>
      </c>
      <c r="C123" s="39" t="s">
        <v>40</v>
      </c>
      <c r="D123" s="39" t="s">
        <v>205</v>
      </c>
      <c r="E123" s="39"/>
      <c r="F123" s="95">
        <f>F124+F125</f>
        <v>0</v>
      </c>
      <c r="G123" s="96">
        <f>G124+G125</f>
        <v>0</v>
      </c>
      <c r="H123" s="19"/>
      <c r="I123" s="14"/>
    </row>
    <row r="124" spans="1:9" ht="110.25" hidden="1">
      <c r="A124" s="38" t="s">
        <v>95</v>
      </c>
      <c r="B124" s="39" t="s">
        <v>7</v>
      </c>
      <c r="C124" s="39" t="s">
        <v>40</v>
      </c>
      <c r="D124" s="39" t="s">
        <v>205</v>
      </c>
      <c r="E124" s="39" t="s">
        <v>96</v>
      </c>
      <c r="F124" s="95">
        <v>0</v>
      </c>
      <c r="G124" s="96">
        <v>0</v>
      </c>
      <c r="H124" s="21"/>
      <c r="I124" s="14"/>
    </row>
    <row r="125" spans="1:9" ht="47.25" hidden="1">
      <c r="A125" s="38" t="s">
        <v>103</v>
      </c>
      <c r="B125" s="39" t="s">
        <v>7</v>
      </c>
      <c r="C125" s="39" t="s">
        <v>40</v>
      </c>
      <c r="D125" s="39" t="s">
        <v>205</v>
      </c>
      <c r="E125" s="39" t="s">
        <v>104</v>
      </c>
      <c r="F125" s="95">
        <v>0</v>
      </c>
      <c r="G125" s="96">
        <v>0</v>
      </c>
      <c r="H125" s="21"/>
      <c r="I125" s="14"/>
    </row>
    <row r="126" spans="1:9" ht="105">
      <c r="A126" s="47" t="s">
        <v>149</v>
      </c>
      <c r="B126" s="39" t="s">
        <v>7</v>
      </c>
      <c r="C126" s="39" t="s">
        <v>40</v>
      </c>
      <c r="D126" s="39" t="s">
        <v>206</v>
      </c>
      <c r="E126" s="39"/>
      <c r="F126" s="95">
        <f>F127+F128</f>
        <v>811896</v>
      </c>
      <c r="G126" s="96">
        <f>G127+G128</f>
        <v>811896</v>
      </c>
      <c r="H126" s="19"/>
      <c r="I126" s="14"/>
    </row>
    <row r="127" spans="1:9" ht="110.25">
      <c r="A127" s="38" t="s">
        <v>95</v>
      </c>
      <c r="B127" s="39" t="s">
        <v>7</v>
      </c>
      <c r="C127" s="39" t="s">
        <v>40</v>
      </c>
      <c r="D127" s="39" t="s">
        <v>206</v>
      </c>
      <c r="E127" s="41" t="s">
        <v>96</v>
      </c>
      <c r="F127" s="97">
        <v>293000</v>
      </c>
      <c r="G127" s="96">
        <v>293000</v>
      </c>
      <c r="H127" s="21"/>
      <c r="I127" s="14"/>
    </row>
    <row r="128" spans="1:9" ht="50.25" customHeight="1">
      <c r="A128" s="46" t="s">
        <v>103</v>
      </c>
      <c r="B128" s="39" t="s">
        <v>7</v>
      </c>
      <c r="C128" s="39" t="s">
        <v>40</v>
      </c>
      <c r="D128" s="39" t="s">
        <v>206</v>
      </c>
      <c r="E128" s="41" t="s">
        <v>104</v>
      </c>
      <c r="F128" s="97">
        <v>518896</v>
      </c>
      <c r="G128" s="96">
        <v>518896</v>
      </c>
      <c r="H128" s="21"/>
      <c r="I128" s="14"/>
    </row>
    <row r="129" spans="1:9" ht="30" hidden="1">
      <c r="A129" s="65" t="s">
        <v>135</v>
      </c>
      <c r="B129" s="66" t="s">
        <v>7</v>
      </c>
      <c r="C129" s="66" t="s">
        <v>40</v>
      </c>
      <c r="D129" s="66" t="s">
        <v>136</v>
      </c>
      <c r="E129" s="66"/>
      <c r="F129" s="104">
        <f aca="true" t="shared" si="2" ref="F129:G131">F130</f>
        <v>0</v>
      </c>
      <c r="G129" s="105">
        <f t="shared" si="2"/>
        <v>0</v>
      </c>
      <c r="H129" s="19"/>
      <c r="I129" s="14"/>
    </row>
    <row r="130" spans="1:9" ht="90" hidden="1">
      <c r="A130" s="65" t="s">
        <v>93</v>
      </c>
      <c r="B130" s="66" t="s">
        <v>7</v>
      </c>
      <c r="C130" s="66" t="s">
        <v>40</v>
      </c>
      <c r="D130" s="66" t="s">
        <v>137</v>
      </c>
      <c r="E130" s="66"/>
      <c r="F130" s="104">
        <f t="shared" si="2"/>
        <v>0</v>
      </c>
      <c r="G130" s="105">
        <f t="shared" si="2"/>
        <v>0</v>
      </c>
      <c r="H130" s="19"/>
      <c r="I130" s="14"/>
    </row>
    <row r="131" spans="1:9" ht="45" hidden="1">
      <c r="A131" s="68" t="s">
        <v>138</v>
      </c>
      <c r="B131" s="69" t="s">
        <v>7</v>
      </c>
      <c r="C131" s="69" t="s">
        <v>40</v>
      </c>
      <c r="D131" s="69" t="s">
        <v>199</v>
      </c>
      <c r="E131" s="69"/>
      <c r="F131" s="101">
        <f t="shared" si="2"/>
        <v>0</v>
      </c>
      <c r="G131" s="102">
        <f t="shared" si="2"/>
        <v>0</v>
      </c>
      <c r="H131" s="19"/>
      <c r="I131" s="14"/>
    </row>
    <row r="132" spans="1:9" ht="47.25" hidden="1">
      <c r="A132" s="38" t="s">
        <v>103</v>
      </c>
      <c r="B132" s="39" t="s">
        <v>7</v>
      </c>
      <c r="C132" s="39" t="s">
        <v>40</v>
      </c>
      <c r="D132" s="44" t="s">
        <v>199</v>
      </c>
      <c r="E132" s="39" t="s">
        <v>104</v>
      </c>
      <c r="F132" s="95">
        <v>0</v>
      </c>
      <c r="G132" s="98">
        <v>0</v>
      </c>
      <c r="H132" s="21"/>
      <c r="I132" s="14"/>
    </row>
    <row r="133" spans="1:9" ht="45">
      <c r="A133" s="47" t="s">
        <v>150</v>
      </c>
      <c r="B133" s="39" t="s">
        <v>7</v>
      </c>
      <c r="C133" s="39" t="s">
        <v>40</v>
      </c>
      <c r="D133" s="39" t="s">
        <v>151</v>
      </c>
      <c r="E133" s="39"/>
      <c r="F133" s="95">
        <f>F134+F137+F139</f>
        <v>100000</v>
      </c>
      <c r="G133" s="96">
        <f>G134+G137+G139</f>
        <v>92642</v>
      </c>
      <c r="H133" s="19"/>
      <c r="I133" s="14"/>
    </row>
    <row r="134" spans="1:9" ht="90" hidden="1">
      <c r="A134" s="56" t="s">
        <v>93</v>
      </c>
      <c r="B134" s="39" t="s">
        <v>7</v>
      </c>
      <c r="C134" s="39" t="s">
        <v>40</v>
      </c>
      <c r="D134" s="39" t="s">
        <v>207</v>
      </c>
      <c r="E134" s="39"/>
      <c r="F134" s="95">
        <f>F135+F136</f>
        <v>0</v>
      </c>
      <c r="G134" s="96">
        <f>G135+G136</f>
        <v>0</v>
      </c>
      <c r="H134" s="19"/>
      <c r="I134" s="14"/>
    </row>
    <row r="135" spans="1:9" ht="110.25" hidden="1">
      <c r="A135" s="38" t="s">
        <v>95</v>
      </c>
      <c r="B135" s="39" t="s">
        <v>7</v>
      </c>
      <c r="C135" s="39" t="s">
        <v>40</v>
      </c>
      <c r="D135" s="39" t="s">
        <v>207</v>
      </c>
      <c r="E135" s="39" t="s">
        <v>96</v>
      </c>
      <c r="F135" s="95">
        <v>0</v>
      </c>
      <c r="G135" s="96">
        <v>0</v>
      </c>
      <c r="H135" s="21"/>
      <c r="I135" s="15"/>
    </row>
    <row r="136" spans="1:9" ht="47.25" hidden="1">
      <c r="A136" s="38" t="s">
        <v>103</v>
      </c>
      <c r="B136" s="39" t="s">
        <v>7</v>
      </c>
      <c r="C136" s="39" t="s">
        <v>40</v>
      </c>
      <c r="D136" s="39" t="s">
        <v>207</v>
      </c>
      <c r="E136" s="39" t="s">
        <v>104</v>
      </c>
      <c r="F136" s="95">
        <v>0</v>
      </c>
      <c r="G136" s="96">
        <v>0</v>
      </c>
      <c r="H136" s="21"/>
      <c r="I136" s="14"/>
    </row>
    <row r="137" spans="1:9" ht="90" hidden="1">
      <c r="A137" s="47" t="s">
        <v>152</v>
      </c>
      <c r="B137" s="39" t="s">
        <v>7</v>
      </c>
      <c r="C137" s="39" t="s">
        <v>40</v>
      </c>
      <c r="D137" s="39" t="s">
        <v>208</v>
      </c>
      <c r="E137" s="39"/>
      <c r="F137" s="95">
        <f>F138</f>
        <v>0</v>
      </c>
      <c r="G137" s="96">
        <f>G138</f>
        <v>0</v>
      </c>
      <c r="H137" s="19"/>
      <c r="I137" s="14"/>
    </row>
    <row r="138" spans="1:9" ht="110.25" hidden="1">
      <c r="A138" s="38" t="s">
        <v>95</v>
      </c>
      <c r="B138" s="39" t="s">
        <v>7</v>
      </c>
      <c r="C138" s="39" t="s">
        <v>40</v>
      </c>
      <c r="D138" s="39" t="s">
        <v>208</v>
      </c>
      <c r="E138" s="39" t="s">
        <v>96</v>
      </c>
      <c r="F138" s="95">
        <v>0</v>
      </c>
      <c r="G138" s="96">
        <v>0</v>
      </c>
      <c r="H138" s="21"/>
      <c r="I138" s="14"/>
    </row>
    <row r="139" spans="1:9" ht="105">
      <c r="A139" s="47" t="s">
        <v>153</v>
      </c>
      <c r="B139" s="39" t="s">
        <v>7</v>
      </c>
      <c r="C139" s="39" t="s">
        <v>40</v>
      </c>
      <c r="D139" s="39" t="s">
        <v>209</v>
      </c>
      <c r="E139" s="39"/>
      <c r="F139" s="95">
        <f>F140+F141</f>
        <v>100000</v>
      </c>
      <c r="G139" s="96">
        <f>G140+G141</f>
        <v>92642</v>
      </c>
      <c r="H139" s="19"/>
      <c r="I139" s="14"/>
    </row>
    <row r="140" spans="1:9" ht="93.75" customHeight="1">
      <c r="A140" s="38" t="s">
        <v>95</v>
      </c>
      <c r="B140" s="39" t="s">
        <v>7</v>
      </c>
      <c r="C140" s="39" t="s">
        <v>40</v>
      </c>
      <c r="D140" s="39" t="s">
        <v>209</v>
      </c>
      <c r="E140" s="41" t="s">
        <v>96</v>
      </c>
      <c r="F140" s="97">
        <v>100000</v>
      </c>
      <c r="G140" s="96">
        <v>92642</v>
      </c>
      <c r="H140" s="21"/>
      <c r="I140" s="14"/>
    </row>
    <row r="141" spans="1:9" ht="47.25">
      <c r="A141" s="38" t="s">
        <v>103</v>
      </c>
      <c r="B141" s="39" t="s">
        <v>7</v>
      </c>
      <c r="C141" s="39" t="s">
        <v>40</v>
      </c>
      <c r="D141" s="39" t="s">
        <v>209</v>
      </c>
      <c r="E141" s="41" t="s">
        <v>104</v>
      </c>
      <c r="F141" s="97">
        <v>0</v>
      </c>
      <c r="G141" s="96">
        <v>0</v>
      </c>
      <c r="H141" s="21"/>
      <c r="I141" s="14"/>
    </row>
    <row r="142" spans="1:9" ht="30">
      <c r="A142" s="47" t="s">
        <v>41</v>
      </c>
      <c r="B142" s="39" t="s">
        <v>7</v>
      </c>
      <c r="C142" s="39" t="s">
        <v>42</v>
      </c>
      <c r="D142" s="39" t="s">
        <v>6</v>
      </c>
      <c r="E142" s="39" t="s">
        <v>6</v>
      </c>
      <c r="F142" s="95">
        <f>F143</f>
        <v>1000</v>
      </c>
      <c r="G142" s="96">
        <f>G143</f>
        <v>1000</v>
      </c>
      <c r="H142" s="19"/>
      <c r="I142" s="14"/>
    </row>
    <row r="143" spans="1:9" ht="30">
      <c r="A143" s="56" t="s">
        <v>144</v>
      </c>
      <c r="B143" s="39" t="s">
        <v>7</v>
      </c>
      <c r="C143" s="39" t="s">
        <v>42</v>
      </c>
      <c r="D143" s="39" t="s">
        <v>145</v>
      </c>
      <c r="E143" s="39"/>
      <c r="F143" s="95">
        <f>F144</f>
        <v>1000</v>
      </c>
      <c r="G143" s="96">
        <f>G144</f>
        <v>1000</v>
      </c>
      <c r="H143" s="19"/>
      <c r="I143" s="14"/>
    </row>
    <row r="144" spans="1:9" ht="90">
      <c r="A144" s="47" t="s">
        <v>93</v>
      </c>
      <c r="B144" s="39" t="s">
        <v>7</v>
      </c>
      <c r="C144" s="39" t="s">
        <v>42</v>
      </c>
      <c r="D144" s="39" t="s">
        <v>154</v>
      </c>
      <c r="E144" s="39"/>
      <c r="F144" s="95">
        <f>F145+F147</f>
        <v>1000</v>
      </c>
      <c r="G144" s="96">
        <f>G145+G147</f>
        <v>1000</v>
      </c>
      <c r="H144" s="19"/>
      <c r="I144" s="14"/>
    </row>
    <row r="145" spans="1:9" ht="45">
      <c r="A145" s="47" t="s">
        <v>155</v>
      </c>
      <c r="B145" s="39" t="s">
        <v>7</v>
      </c>
      <c r="C145" s="39" t="s">
        <v>42</v>
      </c>
      <c r="D145" s="71">
        <v>8030049999</v>
      </c>
      <c r="E145" s="39" t="s">
        <v>6</v>
      </c>
      <c r="F145" s="95">
        <f>F146</f>
        <v>1000</v>
      </c>
      <c r="G145" s="96">
        <f>G146</f>
        <v>1000</v>
      </c>
      <c r="H145" s="19"/>
      <c r="I145" s="14"/>
    </row>
    <row r="146" spans="1:9" ht="47.25">
      <c r="A146" s="38" t="s">
        <v>103</v>
      </c>
      <c r="B146" s="39" t="s">
        <v>7</v>
      </c>
      <c r="C146" s="39" t="s">
        <v>42</v>
      </c>
      <c r="D146" s="39" t="s">
        <v>210</v>
      </c>
      <c r="E146" s="41" t="s">
        <v>104</v>
      </c>
      <c r="F146" s="97">
        <v>1000</v>
      </c>
      <c r="G146" s="96">
        <v>1000</v>
      </c>
      <c r="H146" s="21"/>
      <c r="I146" s="14"/>
    </row>
    <row r="147" spans="1:9" ht="30" hidden="1">
      <c r="A147" s="72" t="s">
        <v>156</v>
      </c>
      <c r="B147" s="69" t="s">
        <v>7</v>
      </c>
      <c r="C147" s="69" t="s">
        <v>42</v>
      </c>
      <c r="D147" s="69" t="s">
        <v>211</v>
      </c>
      <c r="E147" s="69"/>
      <c r="F147" s="101">
        <f>F148</f>
        <v>0</v>
      </c>
      <c r="G147" s="102">
        <f>G148</f>
        <v>0</v>
      </c>
      <c r="H147" s="19"/>
      <c r="I147" s="14"/>
    </row>
    <row r="148" spans="1:9" ht="47.25" hidden="1">
      <c r="A148" s="38" t="s">
        <v>103</v>
      </c>
      <c r="B148" s="39" t="s">
        <v>7</v>
      </c>
      <c r="C148" s="39" t="s">
        <v>42</v>
      </c>
      <c r="D148" s="39" t="s">
        <v>211</v>
      </c>
      <c r="E148" s="41" t="s">
        <v>104</v>
      </c>
      <c r="F148" s="97"/>
      <c r="G148" s="96"/>
      <c r="H148" s="21"/>
      <c r="I148" s="14"/>
    </row>
    <row r="149" spans="1:9" ht="15" hidden="1">
      <c r="A149" s="73" t="s">
        <v>157</v>
      </c>
      <c r="B149" s="74" t="s">
        <v>7</v>
      </c>
      <c r="C149" s="74" t="s">
        <v>81</v>
      </c>
      <c r="D149" s="74" t="s">
        <v>6</v>
      </c>
      <c r="E149" s="74" t="s">
        <v>6</v>
      </c>
      <c r="F149" s="115">
        <f>F150</f>
        <v>0</v>
      </c>
      <c r="G149" s="116">
        <f>G150</f>
        <v>0</v>
      </c>
      <c r="H149" s="19"/>
      <c r="I149" s="14"/>
    </row>
    <row r="150" spans="1:9" ht="15" hidden="1">
      <c r="A150" s="65" t="s">
        <v>82</v>
      </c>
      <c r="B150" s="66" t="s">
        <v>7</v>
      </c>
      <c r="C150" s="66" t="s">
        <v>9</v>
      </c>
      <c r="D150" s="66"/>
      <c r="E150" s="66"/>
      <c r="F150" s="104">
        <f>F153+F155</f>
        <v>0</v>
      </c>
      <c r="G150" s="105">
        <f>G153+G155</f>
        <v>0</v>
      </c>
      <c r="H150" s="19"/>
      <c r="I150" s="14"/>
    </row>
    <row r="151" spans="1:9" ht="14.25" customHeight="1" hidden="1">
      <c r="A151" s="76" t="s">
        <v>90</v>
      </c>
      <c r="B151" s="66" t="s">
        <v>7</v>
      </c>
      <c r="C151" s="66" t="s">
        <v>9</v>
      </c>
      <c r="D151" s="66" t="s">
        <v>91</v>
      </c>
      <c r="E151" s="66"/>
      <c r="F151" s="104">
        <f>F150</f>
        <v>0</v>
      </c>
      <c r="G151" s="105">
        <f>G150</f>
        <v>0</v>
      </c>
      <c r="H151" s="19"/>
      <c r="I151" s="14"/>
    </row>
    <row r="152" spans="1:9" ht="90" hidden="1">
      <c r="A152" s="68" t="s">
        <v>93</v>
      </c>
      <c r="B152" s="69" t="s">
        <v>7</v>
      </c>
      <c r="C152" s="69" t="s">
        <v>9</v>
      </c>
      <c r="D152" s="69" t="s">
        <v>158</v>
      </c>
      <c r="E152" s="69"/>
      <c r="F152" s="101">
        <f>F153</f>
        <v>0</v>
      </c>
      <c r="G152" s="102">
        <f>G153</f>
        <v>0</v>
      </c>
      <c r="H152" s="19"/>
      <c r="I152" s="14"/>
    </row>
    <row r="153" spans="1:9" ht="30" hidden="1">
      <c r="A153" s="68" t="s">
        <v>65</v>
      </c>
      <c r="B153" s="69" t="s">
        <v>7</v>
      </c>
      <c r="C153" s="69" t="s">
        <v>9</v>
      </c>
      <c r="D153" s="69" t="s">
        <v>159</v>
      </c>
      <c r="E153" s="69" t="s">
        <v>6</v>
      </c>
      <c r="F153" s="101">
        <f>F154</f>
        <v>0</v>
      </c>
      <c r="G153" s="102">
        <f>G154</f>
        <v>0</v>
      </c>
      <c r="H153" s="19"/>
      <c r="I153" s="14"/>
    </row>
    <row r="154" spans="1:9" ht="31.5" hidden="1">
      <c r="A154" s="38" t="s">
        <v>160</v>
      </c>
      <c r="B154" s="39" t="s">
        <v>7</v>
      </c>
      <c r="C154" s="39" t="s">
        <v>9</v>
      </c>
      <c r="D154" s="39" t="s">
        <v>159</v>
      </c>
      <c r="E154" s="39" t="s">
        <v>161</v>
      </c>
      <c r="F154" s="95">
        <v>0</v>
      </c>
      <c r="G154" s="96">
        <v>0</v>
      </c>
      <c r="H154" s="21"/>
      <c r="I154" s="14"/>
    </row>
    <row r="155" spans="1:9" ht="75" hidden="1">
      <c r="A155" s="68" t="s">
        <v>162</v>
      </c>
      <c r="B155" s="69" t="s">
        <v>7</v>
      </c>
      <c r="C155" s="69" t="s">
        <v>9</v>
      </c>
      <c r="D155" s="69" t="s">
        <v>163</v>
      </c>
      <c r="E155" s="69"/>
      <c r="F155" s="101">
        <f>F156</f>
        <v>0</v>
      </c>
      <c r="G155" s="102">
        <f>G156</f>
        <v>0</v>
      </c>
      <c r="H155" s="19"/>
      <c r="I155" s="14"/>
    </row>
    <row r="156" spans="1:9" ht="31.5" hidden="1">
      <c r="A156" s="38" t="s">
        <v>160</v>
      </c>
      <c r="B156" s="39" t="s">
        <v>7</v>
      </c>
      <c r="C156" s="39" t="s">
        <v>9</v>
      </c>
      <c r="D156" s="39" t="s">
        <v>163</v>
      </c>
      <c r="E156" s="41" t="s">
        <v>161</v>
      </c>
      <c r="F156" s="97">
        <v>0</v>
      </c>
      <c r="G156" s="96">
        <v>0</v>
      </c>
      <c r="H156" s="21"/>
      <c r="I156" s="14"/>
    </row>
    <row r="157" spans="1:9" ht="15">
      <c r="A157" s="48" t="s">
        <v>43</v>
      </c>
      <c r="B157" s="39" t="s">
        <v>7</v>
      </c>
      <c r="C157" s="39" t="s">
        <v>44</v>
      </c>
      <c r="D157" s="39"/>
      <c r="E157" s="39"/>
      <c r="F157" s="95">
        <f>F158</f>
        <v>1000</v>
      </c>
      <c r="G157" s="96">
        <f>G158</f>
        <v>1000</v>
      </c>
      <c r="H157" s="19"/>
      <c r="I157" s="14"/>
    </row>
    <row r="158" spans="1:9" ht="15">
      <c r="A158" s="47" t="s">
        <v>45</v>
      </c>
      <c r="B158" s="39" t="s">
        <v>7</v>
      </c>
      <c r="C158" s="39" t="s">
        <v>46</v>
      </c>
      <c r="D158" s="39" t="s">
        <v>6</v>
      </c>
      <c r="E158" s="39" t="s">
        <v>6</v>
      </c>
      <c r="F158" s="95">
        <f>F161</f>
        <v>1000</v>
      </c>
      <c r="G158" s="96">
        <f>G161</f>
        <v>1000</v>
      </c>
      <c r="H158" s="19"/>
      <c r="I158" s="14"/>
    </row>
    <row r="159" spans="1:9" ht="30">
      <c r="A159" s="56" t="s">
        <v>144</v>
      </c>
      <c r="B159" s="39" t="s">
        <v>7</v>
      </c>
      <c r="C159" s="39" t="s">
        <v>46</v>
      </c>
      <c r="D159" s="39" t="s">
        <v>145</v>
      </c>
      <c r="E159" s="39"/>
      <c r="F159" s="95">
        <f>F161</f>
        <v>1000</v>
      </c>
      <c r="G159" s="96">
        <f>G161</f>
        <v>1000</v>
      </c>
      <c r="H159" s="19"/>
      <c r="I159" s="14"/>
    </row>
    <row r="160" spans="1:9" ht="90">
      <c r="A160" s="47" t="s">
        <v>93</v>
      </c>
      <c r="B160" s="39" t="s">
        <v>7</v>
      </c>
      <c r="C160" s="39" t="s">
        <v>46</v>
      </c>
      <c r="D160" s="39" t="s">
        <v>154</v>
      </c>
      <c r="E160" s="39"/>
      <c r="F160" s="95">
        <f>F161</f>
        <v>1000</v>
      </c>
      <c r="G160" s="96">
        <f>G161</f>
        <v>1000</v>
      </c>
      <c r="H160" s="19"/>
      <c r="I160" s="14"/>
    </row>
    <row r="161" spans="1:9" ht="30">
      <c r="A161" s="47" t="s">
        <v>164</v>
      </c>
      <c r="B161" s="39" t="s">
        <v>7</v>
      </c>
      <c r="C161" s="39" t="s">
        <v>46</v>
      </c>
      <c r="D161" s="39" t="s">
        <v>212</v>
      </c>
      <c r="E161" s="39" t="s">
        <v>6</v>
      </c>
      <c r="F161" s="95">
        <f>F162</f>
        <v>1000</v>
      </c>
      <c r="G161" s="96">
        <f>G162</f>
        <v>1000</v>
      </c>
      <c r="H161" s="19"/>
      <c r="I161" s="14"/>
    </row>
    <row r="162" spans="1:9" ht="47.25">
      <c r="A162" s="38" t="s">
        <v>103</v>
      </c>
      <c r="B162" s="39" t="s">
        <v>7</v>
      </c>
      <c r="C162" s="39" t="s">
        <v>46</v>
      </c>
      <c r="D162" s="39" t="s">
        <v>212</v>
      </c>
      <c r="E162" s="39" t="s">
        <v>104</v>
      </c>
      <c r="F162" s="95">
        <v>1000</v>
      </c>
      <c r="G162" s="96">
        <v>1000</v>
      </c>
      <c r="H162" s="21"/>
      <c r="I162" s="14"/>
    </row>
    <row r="163" spans="1:9" ht="15">
      <c r="A163" s="47" t="s">
        <v>47</v>
      </c>
      <c r="B163" s="39" t="s">
        <v>7</v>
      </c>
      <c r="C163" s="39" t="s">
        <v>48</v>
      </c>
      <c r="D163" s="39"/>
      <c r="E163" s="39"/>
      <c r="F163" s="95">
        <f>F164</f>
        <v>5000</v>
      </c>
      <c r="G163" s="96">
        <f>G164</f>
        <v>5000</v>
      </c>
      <c r="H163" s="19"/>
      <c r="I163" s="14"/>
    </row>
    <row r="164" spans="1:9" ht="15">
      <c r="A164" s="56" t="s">
        <v>49</v>
      </c>
      <c r="B164" s="39" t="s">
        <v>7</v>
      </c>
      <c r="C164" s="39" t="s">
        <v>50</v>
      </c>
      <c r="D164" s="39" t="s">
        <v>6</v>
      </c>
      <c r="E164" s="39" t="s">
        <v>6</v>
      </c>
      <c r="F164" s="95">
        <f>F167</f>
        <v>5000</v>
      </c>
      <c r="G164" s="96">
        <f>G167</f>
        <v>5000</v>
      </c>
      <c r="H164" s="19"/>
      <c r="I164" s="14"/>
    </row>
    <row r="165" spans="1:9" ht="30">
      <c r="A165" s="51" t="s">
        <v>90</v>
      </c>
      <c r="B165" s="39" t="s">
        <v>7</v>
      </c>
      <c r="C165" s="39" t="s">
        <v>50</v>
      </c>
      <c r="D165" s="39" t="s">
        <v>91</v>
      </c>
      <c r="E165" s="39"/>
      <c r="F165" s="95">
        <f>F167</f>
        <v>5000</v>
      </c>
      <c r="G165" s="96">
        <f>G167</f>
        <v>5000</v>
      </c>
      <c r="H165" s="19"/>
      <c r="I165" s="14"/>
    </row>
    <row r="166" spans="1:9" ht="90">
      <c r="A166" s="47" t="s">
        <v>93</v>
      </c>
      <c r="B166" s="39" t="s">
        <v>7</v>
      </c>
      <c r="C166" s="39" t="s">
        <v>50</v>
      </c>
      <c r="D166" s="39" t="s">
        <v>158</v>
      </c>
      <c r="E166" s="39"/>
      <c r="F166" s="95">
        <f>F167</f>
        <v>5000</v>
      </c>
      <c r="G166" s="96">
        <f>G167</f>
        <v>5000</v>
      </c>
      <c r="H166" s="19"/>
      <c r="I166" s="14"/>
    </row>
    <row r="167" spans="1:9" ht="53.25" customHeight="1">
      <c r="A167" s="56" t="s">
        <v>51</v>
      </c>
      <c r="B167" s="39" t="s">
        <v>7</v>
      </c>
      <c r="C167" s="39" t="s">
        <v>50</v>
      </c>
      <c r="D167" s="39" t="s">
        <v>165</v>
      </c>
      <c r="E167" s="39" t="s">
        <v>6</v>
      </c>
      <c r="F167" s="95">
        <f>F168</f>
        <v>5000</v>
      </c>
      <c r="G167" s="96">
        <f>G168</f>
        <v>5000</v>
      </c>
      <c r="H167" s="19"/>
      <c r="I167" s="14"/>
    </row>
    <row r="168" spans="1:9" ht="51.75" customHeight="1">
      <c r="A168" s="38" t="s">
        <v>103</v>
      </c>
      <c r="B168" s="41" t="s">
        <v>7</v>
      </c>
      <c r="C168" s="41" t="s">
        <v>50</v>
      </c>
      <c r="D168" s="41" t="s">
        <v>165</v>
      </c>
      <c r="E168" s="41" t="s">
        <v>104</v>
      </c>
      <c r="F168" s="97">
        <v>5000</v>
      </c>
      <c r="G168" s="96">
        <v>5000</v>
      </c>
      <c r="H168" s="21"/>
      <c r="I168" s="14"/>
    </row>
    <row r="169" spans="1:9" ht="30">
      <c r="A169" s="47" t="s">
        <v>52</v>
      </c>
      <c r="B169" s="39" t="s">
        <v>7</v>
      </c>
      <c r="C169" s="39" t="s">
        <v>53</v>
      </c>
      <c r="D169" s="39"/>
      <c r="E169" s="39"/>
      <c r="F169" s="95">
        <f>F170</f>
        <v>1000</v>
      </c>
      <c r="G169" s="96">
        <f>G170</f>
        <v>1000</v>
      </c>
      <c r="H169" s="19"/>
      <c r="I169" s="14"/>
    </row>
    <row r="170" spans="1:9" ht="30">
      <c r="A170" s="56" t="s">
        <v>54</v>
      </c>
      <c r="B170" s="39" t="s">
        <v>7</v>
      </c>
      <c r="C170" s="39" t="s">
        <v>55</v>
      </c>
      <c r="D170" s="39" t="s">
        <v>6</v>
      </c>
      <c r="E170" s="39" t="s">
        <v>6</v>
      </c>
      <c r="F170" s="95">
        <f>F173</f>
        <v>1000</v>
      </c>
      <c r="G170" s="96">
        <f>G173</f>
        <v>1000</v>
      </c>
      <c r="H170" s="19"/>
      <c r="I170" s="14"/>
    </row>
    <row r="171" spans="1:9" ht="30">
      <c r="A171" s="51" t="s">
        <v>90</v>
      </c>
      <c r="B171" s="39" t="s">
        <v>7</v>
      </c>
      <c r="C171" s="39" t="s">
        <v>55</v>
      </c>
      <c r="D171" s="39" t="s">
        <v>91</v>
      </c>
      <c r="E171" s="39"/>
      <c r="F171" s="95">
        <f>F173</f>
        <v>1000</v>
      </c>
      <c r="G171" s="96">
        <f>G173</f>
        <v>1000</v>
      </c>
      <c r="H171" s="19"/>
      <c r="I171" s="14"/>
    </row>
    <row r="172" spans="1:9" ht="90">
      <c r="A172" s="47" t="s">
        <v>93</v>
      </c>
      <c r="B172" s="39" t="s">
        <v>7</v>
      </c>
      <c r="C172" s="39" t="s">
        <v>55</v>
      </c>
      <c r="D172" s="39" t="s">
        <v>158</v>
      </c>
      <c r="E172" s="39"/>
      <c r="F172" s="95">
        <f>F173</f>
        <v>1000</v>
      </c>
      <c r="G172" s="96">
        <f>G173</f>
        <v>1000</v>
      </c>
      <c r="H172" s="19"/>
      <c r="I172" s="14"/>
    </row>
    <row r="173" spans="1:9" ht="30">
      <c r="A173" s="56" t="s">
        <v>56</v>
      </c>
      <c r="B173" s="39" t="s">
        <v>7</v>
      </c>
      <c r="C173" s="39" t="s">
        <v>55</v>
      </c>
      <c r="D173" s="39" t="s">
        <v>166</v>
      </c>
      <c r="E173" s="39" t="s">
        <v>6</v>
      </c>
      <c r="F173" s="95">
        <f>F174</f>
        <v>1000</v>
      </c>
      <c r="G173" s="96">
        <f>G174</f>
        <v>1000</v>
      </c>
      <c r="H173" s="19"/>
      <c r="I173" s="14"/>
    </row>
    <row r="174" spans="1:9" ht="31.5">
      <c r="A174" s="38" t="s">
        <v>167</v>
      </c>
      <c r="B174" s="41" t="s">
        <v>7</v>
      </c>
      <c r="C174" s="41" t="s">
        <v>55</v>
      </c>
      <c r="D174" s="41" t="s">
        <v>166</v>
      </c>
      <c r="E174" s="41" t="s">
        <v>168</v>
      </c>
      <c r="F174" s="97">
        <v>1000</v>
      </c>
      <c r="G174" s="96">
        <v>1000</v>
      </c>
      <c r="H174" s="21"/>
      <c r="I174" s="14"/>
    </row>
    <row r="175" spans="1:9" ht="47.25">
      <c r="A175" s="38" t="s">
        <v>86</v>
      </c>
      <c r="B175" s="39" t="s">
        <v>7</v>
      </c>
      <c r="C175" s="39" t="s">
        <v>57</v>
      </c>
      <c r="D175" s="39"/>
      <c r="E175" s="39"/>
      <c r="F175" s="95">
        <f>F176</f>
        <v>247388</v>
      </c>
      <c r="G175" s="96">
        <f>G176</f>
        <v>247388</v>
      </c>
      <c r="H175" s="19"/>
      <c r="I175" s="14"/>
    </row>
    <row r="176" spans="1:9" ht="31.5">
      <c r="A176" s="52" t="s">
        <v>87</v>
      </c>
      <c r="B176" s="39" t="s">
        <v>7</v>
      </c>
      <c r="C176" s="39" t="s">
        <v>58</v>
      </c>
      <c r="D176" s="39" t="s">
        <v>6</v>
      </c>
      <c r="E176" s="39" t="s">
        <v>6</v>
      </c>
      <c r="F176" s="95">
        <f>F177</f>
        <v>247388</v>
      </c>
      <c r="G176" s="96">
        <f>G177</f>
        <v>247388</v>
      </c>
      <c r="H176" s="19"/>
      <c r="I176" s="14"/>
    </row>
    <row r="177" spans="1:9" ht="120">
      <c r="A177" s="77" t="s">
        <v>174</v>
      </c>
      <c r="B177" s="39" t="s">
        <v>7</v>
      </c>
      <c r="C177" s="39" t="s">
        <v>58</v>
      </c>
      <c r="D177" s="39" t="s">
        <v>179</v>
      </c>
      <c r="E177" s="39"/>
      <c r="F177" s="95">
        <f>F178+F184</f>
        <v>247388</v>
      </c>
      <c r="G177" s="96">
        <f>G178+G184</f>
        <v>247388</v>
      </c>
      <c r="H177" s="19"/>
      <c r="I177" s="14"/>
    </row>
    <row r="178" spans="1:9" ht="90">
      <c r="A178" s="47" t="s">
        <v>93</v>
      </c>
      <c r="B178" s="39" t="s">
        <v>7</v>
      </c>
      <c r="C178" s="39" t="s">
        <v>58</v>
      </c>
      <c r="D178" s="39" t="s">
        <v>180</v>
      </c>
      <c r="E178" s="39"/>
      <c r="F178" s="95">
        <f>F179</f>
        <v>247388</v>
      </c>
      <c r="G178" s="96">
        <f>G179</f>
        <v>247388</v>
      </c>
      <c r="H178" s="19"/>
      <c r="I178" s="14"/>
    </row>
    <row r="179" spans="1:9" ht="30">
      <c r="A179" s="38" t="s">
        <v>59</v>
      </c>
      <c r="B179" s="39" t="s">
        <v>7</v>
      </c>
      <c r="C179" s="39" t="s">
        <v>58</v>
      </c>
      <c r="D179" s="39" t="s">
        <v>180</v>
      </c>
      <c r="E179" s="39" t="s">
        <v>170</v>
      </c>
      <c r="F179" s="95">
        <f>F180+F183+F181+F182</f>
        <v>247388</v>
      </c>
      <c r="G179" s="96">
        <f>G180+G183+G181+G182</f>
        <v>247388</v>
      </c>
      <c r="H179" s="19"/>
      <c r="I179" s="14"/>
    </row>
    <row r="180" spans="1:9" ht="60.75" customHeight="1">
      <c r="A180" s="78" t="s">
        <v>171</v>
      </c>
      <c r="B180" s="44" t="s">
        <v>7</v>
      </c>
      <c r="C180" s="44" t="s">
        <v>58</v>
      </c>
      <c r="D180" s="44" t="s">
        <v>181</v>
      </c>
      <c r="E180" s="44" t="s">
        <v>170</v>
      </c>
      <c r="F180" s="117">
        <v>153683</v>
      </c>
      <c r="G180" s="98">
        <v>153683</v>
      </c>
      <c r="H180" s="19"/>
      <c r="I180" s="14"/>
    </row>
    <row r="181" spans="1:9" ht="30">
      <c r="A181" s="78" t="s">
        <v>225</v>
      </c>
      <c r="B181" s="44" t="s">
        <v>7</v>
      </c>
      <c r="C181" s="44" t="s">
        <v>58</v>
      </c>
      <c r="D181" s="44" t="s">
        <v>183</v>
      </c>
      <c r="E181" s="44" t="s">
        <v>170</v>
      </c>
      <c r="F181" s="117">
        <v>41056</v>
      </c>
      <c r="G181" s="98">
        <v>41056</v>
      </c>
      <c r="H181" s="19"/>
      <c r="I181" s="14"/>
    </row>
    <row r="182" spans="1:9" ht="60">
      <c r="A182" s="78" t="s">
        <v>172</v>
      </c>
      <c r="B182" s="44" t="s">
        <v>7</v>
      </c>
      <c r="C182" s="44" t="s">
        <v>58</v>
      </c>
      <c r="D182" s="44" t="s">
        <v>184</v>
      </c>
      <c r="E182" s="44" t="s">
        <v>170</v>
      </c>
      <c r="F182" s="117">
        <v>19974</v>
      </c>
      <c r="G182" s="98">
        <v>19974</v>
      </c>
      <c r="H182" s="19"/>
      <c r="I182" s="14"/>
    </row>
    <row r="183" spans="1:9" ht="48" customHeight="1">
      <c r="A183" s="78" t="s">
        <v>60</v>
      </c>
      <c r="B183" s="44" t="s">
        <v>7</v>
      </c>
      <c r="C183" s="44" t="s">
        <v>58</v>
      </c>
      <c r="D183" s="44" t="s">
        <v>182</v>
      </c>
      <c r="E183" s="44" t="s">
        <v>170</v>
      </c>
      <c r="F183" s="117">
        <v>32675</v>
      </c>
      <c r="G183" s="98">
        <v>32675</v>
      </c>
      <c r="H183" s="19"/>
      <c r="I183" s="14"/>
    </row>
    <row r="184" spans="1:9" ht="0.75" customHeight="1">
      <c r="A184" s="72" t="s">
        <v>221</v>
      </c>
      <c r="B184" s="69" t="s">
        <v>58</v>
      </c>
      <c r="C184" s="69" t="s">
        <v>58</v>
      </c>
      <c r="D184" s="69" t="s">
        <v>222</v>
      </c>
      <c r="E184" s="69"/>
      <c r="F184" s="101">
        <f>F185</f>
        <v>0</v>
      </c>
      <c r="G184" s="102">
        <f>G185</f>
        <v>0</v>
      </c>
      <c r="H184" s="19"/>
      <c r="I184" s="14"/>
    </row>
    <row r="185" spans="1:9" ht="30" hidden="1">
      <c r="A185" s="78" t="s">
        <v>223</v>
      </c>
      <c r="B185" s="44" t="s">
        <v>7</v>
      </c>
      <c r="C185" s="44" t="s">
        <v>58</v>
      </c>
      <c r="D185" s="44" t="s">
        <v>222</v>
      </c>
      <c r="E185" s="44" t="s">
        <v>170</v>
      </c>
      <c r="F185" s="117">
        <f>F186</f>
        <v>0</v>
      </c>
      <c r="G185" s="98">
        <f>G186</f>
        <v>0</v>
      </c>
      <c r="H185" s="19"/>
      <c r="I185" s="14"/>
    </row>
    <row r="186" spans="1:9" ht="60" hidden="1">
      <c r="A186" s="78" t="s">
        <v>171</v>
      </c>
      <c r="B186" s="44" t="s">
        <v>7</v>
      </c>
      <c r="C186" s="44" t="s">
        <v>58</v>
      </c>
      <c r="D186" s="44" t="s">
        <v>224</v>
      </c>
      <c r="E186" s="44" t="s">
        <v>170</v>
      </c>
      <c r="F186" s="117">
        <v>0</v>
      </c>
      <c r="G186" s="98">
        <v>0</v>
      </c>
      <c r="H186" s="19"/>
      <c r="I186" s="14"/>
    </row>
    <row r="187" spans="1:9" ht="15.75">
      <c r="A187" s="47" t="s">
        <v>8</v>
      </c>
      <c r="B187" s="49" t="s">
        <v>6</v>
      </c>
      <c r="C187" s="49" t="s">
        <v>6</v>
      </c>
      <c r="D187" s="49" t="s">
        <v>6</v>
      </c>
      <c r="E187" s="49" t="s">
        <v>6</v>
      </c>
      <c r="F187" s="95">
        <f>F13+F22+F34+F42+F47+F51+F56+F63+F75+F86+F92+F97+F104+F116+F142+F150+F158+F164+F170+F176+F71</f>
        <v>3148407</v>
      </c>
      <c r="G187" s="95">
        <f>G13+G22+G34+G42+G47+G51+G56+G63+G75+G86+G92+G97+G104+G116+G142+G150+G158+G164+G170+G176+G71</f>
        <v>3147549</v>
      </c>
      <c r="H187" s="28"/>
      <c r="I187" s="14"/>
    </row>
    <row r="190" spans="1:8" ht="15">
      <c r="A190" s="79" t="s">
        <v>229</v>
      </c>
      <c r="B190" s="79"/>
      <c r="C190" s="80"/>
      <c r="D190" s="80"/>
      <c r="E190" s="80"/>
      <c r="F190" s="92"/>
      <c r="H190"/>
    </row>
    <row r="191" spans="1:8" ht="15">
      <c r="A191" s="79" t="s">
        <v>230</v>
      </c>
      <c r="B191" s="79"/>
      <c r="C191" s="80"/>
      <c r="D191" s="80"/>
      <c r="E191" s="80"/>
      <c r="F191" s="92"/>
      <c r="H191"/>
    </row>
    <row r="192" spans="1:6" ht="12.75">
      <c r="A192" s="80"/>
      <c r="B192" s="93"/>
      <c r="C192" s="93"/>
      <c r="D192" s="93"/>
      <c r="E192" s="93"/>
      <c r="F192" s="94"/>
    </row>
    <row r="193" spans="1:6" ht="12.75">
      <c r="A193" s="80"/>
      <c r="B193" s="93"/>
      <c r="C193" s="93"/>
      <c r="D193" s="93"/>
      <c r="E193" s="93"/>
      <c r="F193" s="94"/>
    </row>
  </sheetData>
  <sheetProtection/>
  <mergeCells count="14">
    <mergeCell ref="G9:G10"/>
    <mergeCell ref="A7:E7"/>
    <mergeCell ref="A9:A10"/>
    <mergeCell ref="B9:B10"/>
    <mergeCell ref="C9:C10"/>
    <mergeCell ref="D9:D10"/>
    <mergeCell ref="E9:E10"/>
    <mergeCell ref="F9:F10"/>
    <mergeCell ref="A6:G6"/>
    <mergeCell ref="B5:C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BreakPreview" zoomScaleSheetLayoutView="100" zoomScalePageLayoutView="0" workbookViewId="0" topLeftCell="A1">
      <selection activeCell="A46" sqref="A46:C47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89" t="s">
        <v>187</v>
      </c>
      <c r="B1" s="89"/>
      <c r="C1" s="89"/>
      <c r="D1" s="89"/>
      <c r="E1" s="89"/>
      <c r="F1" s="89"/>
      <c r="G1" s="89"/>
      <c r="H1" s="6"/>
      <c r="I1" s="6"/>
    </row>
    <row r="2" spans="1:9" ht="15.75">
      <c r="A2" s="90" t="s">
        <v>0</v>
      </c>
      <c r="B2" s="90"/>
      <c r="C2" s="90"/>
      <c r="D2" s="90"/>
      <c r="E2" s="90"/>
      <c r="F2" s="90"/>
      <c r="G2" s="90"/>
      <c r="H2" s="6"/>
      <c r="I2" s="6"/>
    </row>
    <row r="3" spans="1:9" ht="15.75">
      <c r="A3" s="90" t="s">
        <v>231</v>
      </c>
      <c r="B3" s="90"/>
      <c r="C3" s="90"/>
      <c r="D3" s="90"/>
      <c r="E3" s="90"/>
      <c r="F3" s="90"/>
      <c r="G3" s="90"/>
      <c r="H3" s="6"/>
      <c r="I3" s="6"/>
    </row>
    <row r="4" spans="1:9" ht="15.75">
      <c r="A4" s="90" t="s">
        <v>238</v>
      </c>
      <c r="B4" s="90"/>
      <c r="C4" s="90"/>
      <c r="D4" s="90"/>
      <c r="E4" s="90"/>
      <c r="F4" s="90"/>
      <c r="G4" s="90"/>
      <c r="H4" s="6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6" ht="12.75" hidden="1"/>
    <row r="7" spans="1:3" ht="18">
      <c r="A7" s="118" t="s">
        <v>66</v>
      </c>
      <c r="B7" s="119"/>
      <c r="C7" s="119"/>
    </row>
    <row r="8" spans="1:3" ht="36" customHeight="1">
      <c r="A8" s="118" t="s">
        <v>177</v>
      </c>
      <c r="B8" s="118"/>
      <c r="C8" s="118"/>
    </row>
    <row r="9" spans="1:3" ht="15.75" hidden="1">
      <c r="A9" s="9"/>
      <c r="B9" s="10"/>
      <c r="C9" s="11"/>
    </row>
    <row r="10" spans="1:3" ht="14.25">
      <c r="A10" s="121"/>
      <c r="B10" s="121" t="s">
        <v>6</v>
      </c>
      <c r="C10" s="121" t="s">
        <v>67</v>
      </c>
    </row>
    <row r="11" spans="1:3" ht="14.25">
      <c r="A11" s="122" t="s">
        <v>1</v>
      </c>
      <c r="B11" s="122" t="s">
        <v>68</v>
      </c>
      <c r="C11" s="122" t="s">
        <v>69</v>
      </c>
    </row>
    <row r="12" spans="1:3" ht="14.25">
      <c r="A12" s="123" t="s">
        <v>70</v>
      </c>
      <c r="B12" s="124" t="s">
        <v>12</v>
      </c>
      <c r="C12" s="125">
        <f>C13+C14+C15+C16+C17</f>
        <v>2171462</v>
      </c>
    </row>
    <row r="13" spans="1:3" ht="28.5">
      <c r="A13" s="123" t="s">
        <v>71</v>
      </c>
      <c r="B13" s="124" t="s">
        <v>13</v>
      </c>
      <c r="C13" s="126">
        <f>' расходы №9'!F13</f>
        <v>440000</v>
      </c>
    </row>
    <row r="14" spans="1:11" ht="57">
      <c r="A14" s="123" t="s">
        <v>15</v>
      </c>
      <c r="B14" s="124" t="s">
        <v>16</v>
      </c>
      <c r="C14" s="126">
        <f>' расходы №9'!F22</f>
        <v>1450762</v>
      </c>
      <c r="K14" s="120"/>
    </row>
    <row r="15" spans="1:3" ht="14.25">
      <c r="A15" s="127" t="s">
        <v>111</v>
      </c>
      <c r="B15" s="124" t="s">
        <v>112</v>
      </c>
      <c r="C15" s="126">
        <f>' расходы №9'!F34</f>
        <v>279000</v>
      </c>
    </row>
    <row r="16" spans="1:3" ht="14.25">
      <c r="A16" s="123" t="s">
        <v>18</v>
      </c>
      <c r="B16" s="124" t="s">
        <v>19</v>
      </c>
      <c r="C16" s="126">
        <f>' расходы №9'!F42</f>
        <v>1000</v>
      </c>
    </row>
    <row r="17" spans="1:3" ht="14.25">
      <c r="A17" s="123" t="s">
        <v>72</v>
      </c>
      <c r="B17" s="124" t="s">
        <v>64</v>
      </c>
      <c r="C17" s="126">
        <f>' расходы №9'!F47</f>
        <v>700</v>
      </c>
    </row>
    <row r="18" spans="1:3" ht="14.25">
      <c r="A18" s="123" t="s">
        <v>21</v>
      </c>
      <c r="B18" s="124" t="s">
        <v>22</v>
      </c>
      <c r="C18" s="126">
        <f>C19</f>
        <v>83400</v>
      </c>
    </row>
    <row r="19" spans="1:3" ht="14.25">
      <c r="A19" s="123" t="s">
        <v>23</v>
      </c>
      <c r="B19" s="124" t="s">
        <v>24</v>
      </c>
      <c r="C19" s="126">
        <f>' расходы №9'!F51</f>
        <v>83400</v>
      </c>
    </row>
    <row r="20" spans="1:3" ht="28.5">
      <c r="A20" s="123" t="s">
        <v>25</v>
      </c>
      <c r="B20" s="124" t="s">
        <v>26</v>
      </c>
      <c r="C20" s="126">
        <f>C21+C22</f>
        <v>13000</v>
      </c>
    </row>
    <row r="21" spans="1:3" ht="42.75">
      <c r="A21" s="123" t="s">
        <v>73</v>
      </c>
      <c r="B21" s="124" t="s">
        <v>27</v>
      </c>
      <c r="C21" s="126">
        <f>' расходы №9'!F56</f>
        <v>0</v>
      </c>
    </row>
    <row r="22" spans="1:3" ht="14.25">
      <c r="A22" s="123" t="s">
        <v>28</v>
      </c>
      <c r="B22" s="124" t="s">
        <v>29</v>
      </c>
      <c r="C22" s="126">
        <f>' расходы №9'!F63</f>
        <v>13000</v>
      </c>
    </row>
    <row r="23" spans="1:3" ht="14.25">
      <c r="A23" s="123" t="s">
        <v>30</v>
      </c>
      <c r="B23" s="124" t="s">
        <v>31</v>
      </c>
      <c r="C23" s="126">
        <f>C24+C25</f>
        <v>444000</v>
      </c>
    </row>
    <row r="24" spans="1:3" ht="14.25">
      <c r="A24" s="123" t="s">
        <v>61</v>
      </c>
      <c r="B24" s="124" t="s">
        <v>32</v>
      </c>
      <c r="C24" s="126">
        <f>' расходы №9'!F75</f>
        <v>379300</v>
      </c>
    </row>
    <row r="25" spans="1:3" ht="14.25">
      <c r="A25" s="123" t="s">
        <v>232</v>
      </c>
      <c r="B25" s="124" t="s">
        <v>233</v>
      </c>
      <c r="C25" s="126">
        <f>' расходы №9'!F71</f>
        <v>64700</v>
      </c>
    </row>
    <row r="26" spans="1:3" ht="14.25">
      <c r="A26" s="123" t="s">
        <v>33</v>
      </c>
      <c r="B26" s="124" t="s">
        <v>34</v>
      </c>
      <c r="C26" s="126">
        <f>C27+C28+C29</f>
        <v>165000</v>
      </c>
    </row>
    <row r="27" spans="1:3" ht="14.25">
      <c r="A27" s="123" t="s">
        <v>75</v>
      </c>
      <c r="B27" s="124" t="s">
        <v>76</v>
      </c>
      <c r="C27" s="126">
        <f>' расходы №9'!F92</f>
        <v>0</v>
      </c>
    </row>
    <row r="28" spans="1:3" ht="14.25">
      <c r="A28" s="123" t="s">
        <v>77</v>
      </c>
      <c r="B28" s="124" t="s">
        <v>35</v>
      </c>
      <c r="C28" s="126">
        <f>' расходы №9'!F97</f>
        <v>100000</v>
      </c>
    </row>
    <row r="29" spans="1:3" ht="14.25">
      <c r="A29" s="123" t="s">
        <v>36</v>
      </c>
      <c r="B29" s="124" t="s">
        <v>37</v>
      </c>
      <c r="C29" s="126">
        <f>' расходы №9'!F104</f>
        <v>65000</v>
      </c>
    </row>
    <row r="30" spans="1:3" ht="14.25">
      <c r="A30" s="123" t="s">
        <v>78</v>
      </c>
      <c r="B30" s="124" t="s">
        <v>38</v>
      </c>
      <c r="C30" s="126">
        <f>C31+C32</f>
        <v>1007846</v>
      </c>
    </row>
    <row r="31" spans="1:3" ht="14.25">
      <c r="A31" s="123" t="s">
        <v>39</v>
      </c>
      <c r="B31" s="124" t="s">
        <v>40</v>
      </c>
      <c r="C31" s="126">
        <f>' расходы №9'!F116</f>
        <v>977846</v>
      </c>
    </row>
    <row r="32" spans="1:3" ht="14.25">
      <c r="A32" s="123" t="s">
        <v>79</v>
      </c>
      <c r="B32" s="124" t="s">
        <v>42</v>
      </c>
      <c r="C32" s="126">
        <f>' расходы №9'!F142</f>
        <v>30000</v>
      </c>
    </row>
    <row r="33" spans="1:3" ht="14.25">
      <c r="A33" s="123" t="s">
        <v>80</v>
      </c>
      <c r="B33" s="124" t="s">
        <v>81</v>
      </c>
      <c r="C33" s="126">
        <f>C34</f>
        <v>0</v>
      </c>
    </row>
    <row r="34" spans="1:3" ht="14.25">
      <c r="A34" s="123" t="s">
        <v>82</v>
      </c>
      <c r="B34" s="124" t="s">
        <v>9</v>
      </c>
      <c r="C34" s="126">
        <f>' расходы №9'!F150</f>
        <v>0</v>
      </c>
    </row>
    <row r="35" spans="1:3" ht="14.25">
      <c r="A35" s="123" t="s">
        <v>83</v>
      </c>
      <c r="B35" s="124" t="s">
        <v>44</v>
      </c>
      <c r="C35" s="126">
        <f>C36</f>
        <v>10000</v>
      </c>
    </row>
    <row r="36" spans="1:3" ht="14.25">
      <c r="A36" s="123" t="s">
        <v>84</v>
      </c>
      <c r="B36" s="124" t="s">
        <v>46</v>
      </c>
      <c r="C36" s="126">
        <f>' расходы №9'!F158</f>
        <v>10000</v>
      </c>
    </row>
    <row r="37" spans="1:3" ht="14.25">
      <c r="A37" s="123" t="s">
        <v>47</v>
      </c>
      <c r="B37" s="124" t="s">
        <v>48</v>
      </c>
      <c r="C37" s="126">
        <f>C38</f>
        <v>5000</v>
      </c>
    </row>
    <row r="38" spans="1:3" ht="14.25">
      <c r="A38" s="123" t="s">
        <v>49</v>
      </c>
      <c r="B38" s="124" t="s">
        <v>50</v>
      </c>
      <c r="C38" s="126">
        <f>' расходы №9'!F164</f>
        <v>5000</v>
      </c>
    </row>
    <row r="39" spans="1:3" ht="28.5">
      <c r="A39" s="123" t="s">
        <v>85</v>
      </c>
      <c r="B39" s="124" t="s">
        <v>53</v>
      </c>
      <c r="C39" s="126">
        <f>C40</f>
        <v>1000</v>
      </c>
    </row>
    <row r="40" spans="1:3" ht="28.5">
      <c r="A40" s="123" t="s">
        <v>54</v>
      </c>
      <c r="B40" s="124" t="s">
        <v>55</v>
      </c>
      <c r="C40" s="126">
        <f>' расходы №9'!F170</f>
        <v>1000</v>
      </c>
    </row>
    <row r="41" spans="1:3" ht="42.75">
      <c r="A41" s="123" t="s">
        <v>86</v>
      </c>
      <c r="B41" s="124" t="s">
        <v>57</v>
      </c>
      <c r="C41" s="126">
        <f>C42</f>
        <v>247388</v>
      </c>
    </row>
    <row r="42" spans="1:3" ht="14.25">
      <c r="A42" s="123" t="s">
        <v>87</v>
      </c>
      <c r="B42" s="124" t="s">
        <v>58</v>
      </c>
      <c r="C42" s="126">
        <f>' расходы №9'!F176</f>
        <v>247388</v>
      </c>
    </row>
    <row r="43" spans="1:3" ht="14.25">
      <c r="A43" s="128" t="s">
        <v>10</v>
      </c>
      <c r="B43" s="124"/>
      <c r="C43" s="126">
        <f>C41+C39+C37+C35+C33+C30+C26+C23+C20+C18+C12</f>
        <v>4148096</v>
      </c>
    </row>
    <row r="45" ht="15.75">
      <c r="A45" s="5"/>
    </row>
    <row r="46" spans="1:3" ht="15">
      <c r="A46" s="79" t="s">
        <v>229</v>
      </c>
      <c r="B46" s="79"/>
      <c r="C46" s="80"/>
    </row>
    <row r="47" spans="1:3" ht="15">
      <c r="A47" s="79" t="s">
        <v>230</v>
      </c>
      <c r="B47" s="79"/>
      <c r="C47" s="80"/>
    </row>
  </sheetData>
  <sheetProtection/>
  <mergeCells count="6"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tabSelected="1" view="pageBreakPreview" zoomScaleSheetLayoutView="100" workbookViewId="0" topLeftCell="A1">
      <selection activeCell="L42" sqref="L42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8.125" style="0" customWidth="1"/>
  </cols>
  <sheetData>
    <row r="1" spans="1:9" ht="15.75">
      <c r="A1" s="90" t="s">
        <v>188</v>
      </c>
      <c r="B1" s="90"/>
      <c r="C1" s="90"/>
      <c r="D1" s="90"/>
      <c r="E1" s="90"/>
      <c r="F1" s="90"/>
      <c r="G1" s="90"/>
      <c r="H1" s="90"/>
      <c r="I1" s="6"/>
    </row>
    <row r="2" spans="1:9" ht="15.75">
      <c r="A2" s="90" t="s">
        <v>0</v>
      </c>
      <c r="B2" s="90"/>
      <c r="C2" s="90"/>
      <c r="D2" s="90"/>
      <c r="E2" s="90"/>
      <c r="F2" s="90"/>
      <c r="G2" s="90"/>
      <c r="H2" s="90"/>
      <c r="I2" s="6"/>
    </row>
    <row r="3" spans="1:9" ht="15.75">
      <c r="A3" s="90" t="s">
        <v>231</v>
      </c>
      <c r="B3" s="90"/>
      <c r="C3" s="90"/>
      <c r="D3" s="90"/>
      <c r="E3" s="90"/>
      <c r="F3" s="90"/>
      <c r="G3" s="90"/>
      <c r="H3" s="90"/>
      <c r="I3" s="6"/>
    </row>
    <row r="4" spans="1:9" ht="15.75">
      <c r="A4" s="90" t="s">
        <v>239</v>
      </c>
      <c r="B4" s="90"/>
      <c r="C4" s="90"/>
      <c r="D4" s="90"/>
      <c r="E4" s="90"/>
      <c r="F4" s="90"/>
      <c r="G4" s="90"/>
      <c r="H4" s="90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6" ht="12.75" hidden="1"/>
    <row r="7" spans="1:3" ht="21" customHeight="1">
      <c r="A7" s="129" t="s">
        <v>66</v>
      </c>
      <c r="B7" s="130"/>
      <c r="C7" s="130"/>
    </row>
    <row r="8" spans="1:3" ht="43.5" customHeight="1">
      <c r="A8" s="129" t="s">
        <v>178</v>
      </c>
      <c r="B8" s="129"/>
      <c r="C8" s="129"/>
    </row>
    <row r="9" spans="1:3" ht="0.75" customHeight="1">
      <c r="A9" s="9"/>
      <c r="B9" s="10"/>
      <c r="C9" s="11"/>
    </row>
    <row r="10" spans="1:8" ht="15">
      <c r="A10" s="131"/>
      <c r="B10" s="131" t="s">
        <v>6</v>
      </c>
      <c r="C10" s="131" t="s">
        <v>67</v>
      </c>
      <c r="D10" s="132"/>
      <c r="E10" s="132"/>
      <c r="F10" s="132"/>
      <c r="G10" s="132"/>
      <c r="H10" s="132"/>
    </row>
    <row r="11" spans="1:8" ht="15.75">
      <c r="A11" s="133" t="s">
        <v>1</v>
      </c>
      <c r="B11" s="133" t="s">
        <v>68</v>
      </c>
      <c r="C11" s="133" t="s">
        <v>175</v>
      </c>
      <c r="D11" s="132"/>
      <c r="E11" s="132"/>
      <c r="F11" s="132"/>
      <c r="G11" s="132"/>
      <c r="H11" s="134" t="s">
        <v>176</v>
      </c>
    </row>
    <row r="12" spans="1:8" ht="15.75">
      <c r="A12" s="135" t="s">
        <v>70</v>
      </c>
      <c r="B12" s="136" t="s">
        <v>12</v>
      </c>
      <c r="C12" s="137">
        <f>C13+C14+C15+C16+C17</f>
        <v>1411600</v>
      </c>
      <c r="D12" s="138"/>
      <c r="E12" s="138"/>
      <c r="F12" s="138"/>
      <c r="G12" s="138"/>
      <c r="H12" s="139">
        <f>H13+H14+H15+H16+H17</f>
        <v>1411600</v>
      </c>
    </row>
    <row r="13" spans="1:8" ht="45">
      <c r="A13" s="140" t="s">
        <v>71</v>
      </c>
      <c r="B13" s="141" t="s">
        <v>13</v>
      </c>
      <c r="C13" s="142">
        <f>' расходы №10'!F13</f>
        <v>200000</v>
      </c>
      <c r="D13" s="142">
        <f>' расходы №10'!G13</f>
        <v>200000</v>
      </c>
      <c r="E13" s="142">
        <f>' расходы №10'!H13</f>
        <v>0</v>
      </c>
      <c r="F13" s="142">
        <f>' расходы №10'!I13</f>
        <v>0</v>
      </c>
      <c r="G13" s="142">
        <f>' расходы №10'!J13</f>
        <v>0</v>
      </c>
      <c r="H13" s="142">
        <f>' расходы №10'!G13</f>
        <v>200000</v>
      </c>
    </row>
    <row r="14" spans="1:8" ht="60">
      <c r="A14" s="140" t="s">
        <v>15</v>
      </c>
      <c r="B14" s="141" t="s">
        <v>16</v>
      </c>
      <c r="C14" s="142">
        <f>' расходы №10'!F22</f>
        <v>1210000</v>
      </c>
      <c r="D14" s="143"/>
      <c r="E14" s="143"/>
      <c r="F14" s="143"/>
      <c r="G14" s="143"/>
      <c r="H14" s="144">
        <f>' расходы №10'!G22</f>
        <v>1210000</v>
      </c>
    </row>
    <row r="15" spans="1:8" ht="15">
      <c r="A15" s="53" t="s">
        <v>111</v>
      </c>
      <c r="B15" s="141" t="s">
        <v>112</v>
      </c>
      <c r="C15" s="142">
        <f>' расходы №10'!F34</f>
        <v>0</v>
      </c>
      <c r="D15" s="143"/>
      <c r="E15" s="143"/>
      <c r="F15" s="143"/>
      <c r="G15" s="143"/>
      <c r="H15" s="144">
        <f>' расходы №10'!G34</f>
        <v>0</v>
      </c>
    </row>
    <row r="16" spans="1:8" ht="15">
      <c r="A16" s="140" t="s">
        <v>18</v>
      </c>
      <c r="B16" s="141" t="s">
        <v>19</v>
      </c>
      <c r="C16" s="142">
        <f>' расходы №10'!F46</f>
        <v>1000</v>
      </c>
      <c r="D16" s="143"/>
      <c r="E16" s="143"/>
      <c r="F16" s="143"/>
      <c r="G16" s="143"/>
      <c r="H16" s="144">
        <f>' расходы №10'!G46</f>
        <v>1000</v>
      </c>
    </row>
    <row r="17" spans="1:8" ht="15">
      <c r="A17" s="140" t="s">
        <v>72</v>
      </c>
      <c r="B17" s="141" t="s">
        <v>64</v>
      </c>
      <c r="C17" s="142">
        <f>' расходы №10'!F49</f>
        <v>600</v>
      </c>
      <c r="D17" s="143"/>
      <c r="E17" s="143"/>
      <c r="F17" s="143"/>
      <c r="G17" s="143"/>
      <c r="H17" s="144">
        <f>' расходы №10'!G49</f>
        <v>600</v>
      </c>
    </row>
    <row r="18" spans="1:8" ht="15.75">
      <c r="A18" s="135" t="s">
        <v>21</v>
      </c>
      <c r="B18" s="136" t="s">
        <v>22</v>
      </c>
      <c r="C18" s="145">
        <f>C19</f>
        <v>83400</v>
      </c>
      <c r="D18" s="143"/>
      <c r="E18" s="143"/>
      <c r="F18" s="143"/>
      <c r="G18" s="143"/>
      <c r="H18" s="146">
        <f>H19</f>
        <v>83400</v>
      </c>
    </row>
    <row r="19" spans="1:8" ht="15">
      <c r="A19" s="140" t="s">
        <v>23</v>
      </c>
      <c r="B19" s="141" t="s">
        <v>24</v>
      </c>
      <c r="C19" s="142">
        <f>' расходы №10'!F51</f>
        <v>83400</v>
      </c>
      <c r="D19" s="143"/>
      <c r="E19" s="143"/>
      <c r="F19" s="143"/>
      <c r="G19" s="143"/>
      <c r="H19" s="144">
        <f>' расходы №10'!G51</f>
        <v>83400</v>
      </c>
    </row>
    <row r="20" spans="1:8" ht="31.5">
      <c r="A20" s="135" t="s">
        <v>25</v>
      </c>
      <c r="B20" s="136" t="s">
        <v>26</v>
      </c>
      <c r="C20" s="145">
        <f>C21+C22</f>
        <v>5000</v>
      </c>
      <c r="D20" s="143"/>
      <c r="E20" s="143"/>
      <c r="F20" s="143"/>
      <c r="G20" s="143"/>
      <c r="H20" s="146">
        <f>H21+H22</f>
        <v>5000</v>
      </c>
    </row>
    <row r="21" spans="1:8" ht="45">
      <c r="A21" s="140" t="s">
        <v>73</v>
      </c>
      <c r="B21" s="141" t="s">
        <v>27</v>
      </c>
      <c r="C21" s="142">
        <f>' расходы №10'!F56</f>
        <v>0</v>
      </c>
      <c r="D21" s="143"/>
      <c r="E21" s="143"/>
      <c r="F21" s="143"/>
      <c r="G21" s="143"/>
      <c r="H21" s="144">
        <f>' расходы №10'!G56</f>
        <v>0</v>
      </c>
    </row>
    <row r="22" spans="1:8" ht="15">
      <c r="A22" s="140" t="s">
        <v>28</v>
      </c>
      <c r="B22" s="141" t="s">
        <v>29</v>
      </c>
      <c r="C22" s="142">
        <f>' расходы №10'!F63</f>
        <v>5000</v>
      </c>
      <c r="D22" s="143"/>
      <c r="E22" s="143"/>
      <c r="F22" s="143"/>
      <c r="G22" s="143"/>
      <c r="H22" s="144">
        <f>' расходы №10'!G63</f>
        <v>5000</v>
      </c>
    </row>
    <row r="23" spans="1:8" ht="15.75">
      <c r="A23" s="135" t="s">
        <v>30</v>
      </c>
      <c r="B23" s="136" t="s">
        <v>31</v>
      </c>
      <c r="C23" s="145">
        <f aca="true" t="shared" si="0" ref="C23:H23">C24+C25</f>
        <v>438000</v>
      </c>
      <c r="D23" s="145">
        <f t="shared" si="0"/>
        <v>0</v>
      </c>
      <c r="E23" s="145">
        <f t="shared" si="0"/>
        <v>0</v>
      </c>
      <c r="F23" s="145">
        <f t="shared" si="0"/>
        <v>0</v>
      </c>
      <c r="G23" s="145">
        <f t="shared" si="0"/>
        <v>0</v>
      </c>
      <c r="H23" s="145">
        <f t="shared" si="0"/>
        <v>472623</v>
      </c>
    </row>
    <row r="24" spans="1:8" ht="15">
      <c r="A24" s="140" t="s">
        <v>61</v>
      </c>
      <c r="B24" s="141" t="s">
        <v>32</v>
      </c>
      <c r="C24" s="142">
        <f>' расходы №10'!F75</f>
        <v>373300</v>
      </c>
      <c r="D24" s="143"/>
      <c r="E24" s="143"/>
      <c r="F24" s="143"/>
      <c r="G24" s="143"/>
      <c r="H24" s="144">
        <f>' расходы №10'!G75</f>
        <v>407923</v>
      </c>
    </row>
    <row r="25" spans="1:8" ht="15">
      <c r="A25" s="140" t="s">
        <v>232</v>
      </c>
      <c r="B25" s="141" t="s">
        <v>233</v>
      </c>
      <c r="C25" s="142">
        <f>' расходы №10'!F71</f>
        <v>64700</v>
      </c>
      <c r="D25" s="143"/>
      <c r="E25" s="143"/>
      <c r="F25" s="143"/>
      <c r="G25" s="143"/>
      <c r="H25" s="144">
        <f>' расходы №10'!G71</f>
        <v>64700</v>
      </c>
    </row>
    <row r="26" spans="1:8" ht="15.75">
      <c r="A26" s="135" t="s">
        <v>33</v>
      </c>
      <c r="B26" s="136" t="s">
        <v>34</v>
      </c>
      <c r="C26" s="145">
        <f>C27+C28+C29</f>
        <v>43123</v>
      </c>
      <c r="D26" s="143"/>
      <c r="E26" s="143"/>
      <c r="F26" s="143"/>
      <c r="G26" s="143"/>
      <c r="H26" s="146">
        <f>H27+H28+H29</f>
        <v>15000</v>
      </c>
    </row>
    <row r="27" spans="1:8" ht="15">
      <c r="A27" s="140" t="s">
        <v>75</v>
      </c>
      <c r="B27" s="141" t="s">
        <v>76</v>
      </c>
      <c r="C27" s="142">
        <f>' расходы №10'!F92</f>
        <v>0</v>
      </c>
      <c r="D27" s="143"/>
      <c r="E27" s="143"/>
      <c r="F27" s="143"/>
      <c r="G27" s="143"/>
      <c r="H27" s="144">
        <f>' расходы №10'!G92</f>
        <v>0</v>
      </c>
    </row>
    <row r="28" spans="1:8" ht="15">
      <c r="A28" s="140" t="s">
        <v>77</v>
      </c>
      <c r="B28" s="141" t="s">
        <v>35</v>
      </c>
      <c r="C28" s="142">
        <f>' расходы №10'!F97</f>
        <v>33123</v>
      </c>
      <c r="D28" s="143"/>
      <c r="E28" s="143"/>
      <c r="F28" s="143"/>
      <c r="G28" s="143"/>
      <c r="H28" s="144">
        <f>' расходы №10'!G97</f>
        <v>5000</v>
      </c>
    </row>
    <row r="29" spans="1:8" ht="15">
      <c r="A29" s="140" t="s">
        <v>36</v>
      </c>
      <c r="B29" s="141" t="s">
        <v>37</v>
      </c>
      <c r="C29" s="142">
        <f>' расходы №10'!F104</f>
        <v>10000</v>
      </c>
      <c r="D29" s="143"/>
      <c r="E29" s="143"/>
      <c r="F29" s="143"/>
      <c r="G29" s="143"/>
      <c r="H29" s="144">
        <f>' расходы №10'!G104</f>
        <v>10000</v>
      </c>
    </row>
    <row r="30" spans="1:8" ht="15.75">
      <c r="A30" s="135" t="s">
        <v>78</v>
      </c>
      <c r="B30" s="136" t="s">
        <v>38</v>
      </c>
      <c r="C30" s="145">
        <f>C31+C32</f>
        <v>912896</v>
      </c>
      <c r="D30" s="143"/>
      <c r="E30" s="143"/>
      <c r="F30" s="143"/>
      <c r="G30" s="143"/>
      <c r="H30" s="146">
        <f>H31+H32</f>
        <v>905538</v>
      </c>
    </row>
    <row r="31" spans="1:8" ht="15">
      <c r="A31" s="140" t="s">
        <v>39</v>
      </c>
      <c r="B31" s="141" t="s">
        <v>40</v>
      </c>
      <c r="C31" s="142">
        <f>' расходы №10'!F116</f>
        <v>911896</v>
      </c>
      <c r="D31" s="143"/>
      <c r="E31" s="143"/>
      <c r="F31" s="143"/>
      <c r="G31" s="143"/>
      <c r="H31" s="144">
        <f>' расходы №10'!G116</f>
        <v>904538</v>
      </c>
    </row>
    <row r="32" spans="1:8" ht="30">
      <c r="A32" s="140" t="s">
        <v>79</v>
      </c>
      <c r="B32" s="141" t="s">
        <v>42</v>
      </c>
      <c r="C32" s="142">
        <f>' расходы №10'!F142</f>
        <v>1000</v>
      </c>
      <c r="D32" s="143"/>
      <c r="E32" s="143"/>
      <c r="F32" s="143"/>
      <c r="G32" s="143"/>
      <c r="H32" s="144">
        <f>' расходы №10'!G142</f>
        <v>1000</v>
      </c>
    </row>
    <row r="33" spans="1:8" ht="15.75">
      <c r="A33" s="135" t="s">
        <v>80</v>
      </c>
      <c r="B33" s="136" t="s">
        <v>81</v>
      </c>
      <c r="C33" s="145">
        <f>C34</f>
        <v>0</v>
      </c>
      <c r="D33" s="143"/>
      <c r="E33" s="143"/>
      <c r="F33" s="143"/>
      <c r="G33" s="143"/>
      <c r="H33" s="146">
        <f>H34</f>
        <v>0</v>
      </c>
    </row>
    <row r="34" spans="1:8" ht="15">
      <c r="A34" s="140" t="s">
        <v>82</v>
      </c>
      <c r="B34" s="141" t="s">
        <v>9</v>
      </c>
      <c r="C34" s="142">
        <f>' расходы №10'!F150</f>
        <v>0</v>
      </c>
      <c r="D34" s="143"/>
      <c r="E34" s="143"/>
      <c r="F34" s="143"/>
      <c r="G34" s="143"/>
      <c r="H34" s="144">
        <f>' расходы №10'!G150</f>
        <v>0</v>
      </c>
    </row>
    <row r="35" spans="1:8" ht="15.75">
      <c r="A35" s="135" t="s">
        <v>83</v>
      </c>
      <c r="B35" s="136" t="s">
        <v>44</v>
      </c>
      <c r="C35" s="145">
        <f>C36</f>
        <v>1000</v>
      </c>
      <c r="D35" s="143"/>
      <c r="E35" s="143"/>
      <c r="F35" s="143"/>
      <c r="G35" s="143"/>
      <c r="H35" s="146">
        <f>H36</f>
        <v>1000</v>
      </c>
    </row>
    <row r="36" spans="1:8" ht="15">
      <c r="A36" s="140" t="s">
        <v>84</v>
      </c>
      <c r="B36" s="141" t="s">
        <v>46</v>
      </c>
      <c r="C36" s="142">
        <f>' расходы №10'!F157</f>
        <v>1000</v>
      </c>
      <c r="D36" s="143"/>
      <c r="E36" s="143"/>
      <c r="F36" s="143"/>
      <c r="G36" s="143"/>
      <c r="H36" s="144">
        <f>' расходы №10'!G157</f>
        <v>1000</v>
      </c>
    </row>
    <row r="37" spans="1:8" ht="15.75">
      <c r="A37" s="135" t="s">
        <v>47</v>
      </c>
      <c r="B37" s="136" t="s">
        <v>48</v>
      </c>
      <c r="C37" s="145">
        <f>C38</f>
        <v>5000</v>
      </c>
      <c r="D37" s="143"/>
      <c r="E37" s="143"/>
      <c r="F37" s="143"/>
      <c r="G37" s="143"/>
      <c r="H37" s="146">
        <f>H38</f>
        <v>5000</v>
      </c>
    </row>
    <row r="38" spans="1:8" ht="15">
      <c r="A38" s="140" t="s">
        <v>49</v>
      </c>
      <c r="B38" s="141" t="s">
        <v>50</v>
      </c>
      <c r="C38" s="142">
        <f>' расходы №10'!F164</f>
        <v>5000</v>
      </c>
      <c r="D38" s="143"/>
      <c r="E38" s="143"/>
      <c r="F38" s="143"/>
      <c r="G38" s="143"/>
      <c r="H38" s="144">
        <f>' расходы №10'!G164</f>
        <v>5000</v>
      </c>
    </row>
    <row r="39" spans="1:8" ht="31.5">
      <c r="A39" s="135" t="s">
        <v>85</v>
      </c>
      <c r="B39" s="136" t="s">
        <v>53</v>
      </c>
      <c r="C39" s="145">
        <f>C40</f>
        <v>1000</v>
      </c>
      <c r="D39" s="143"/>
      <c r="E39" s="143"/>
      <c r="F39" s="143"/>
      <c r="G39" s="143"/>
      <c r="H39" s="146">
        <f>H40</f>
        <v>1000</v>
      </c>
    </row>
    <row r="40" spans="1:8" ht="30">
      <c r="A40" s="140" t="s">
        <v>54</v>
      </c>
      <c r="B40" s="141" t="s">
        <v>55</v>
      </c>
      <c r="C40" s="142">
        <f>' расходы №10'!F170</f>
        <v>1000</v>
      </c>
      <c r="D40" s="143"/>
      <c r="E40" s="143"/>
      <c r="F40" s="143"/>
      <c r="G40" s="143"/>
      <c r="H40" s="144">
        <f>' расходы №10'!G170</f>
        <v>1000</v>
      </c>
    </row>
    <row r="41" spans="1:8" ht="47.25">
      <c r="A41" s="135" t="s">
        <v>86</v>
      </c>
      <c r="B41" s="136" t="s">
        <v>57</v>
      </c>
      <c r="C41" s="145">
        <f>C42</f>
        <v>247388</v>
      </c>
      <c r="D41" s="143"/>
      <c r="E41" s="143"/>
      <c r="F41" s="143"/>
      <c r="G41" s="143"/>
      <c r="H41" s="146">
        <f>H42</f>
        <v>247388</v>
      </c>
    </row>
    <row r="42" spans="1:8" ht="30">
      <c r="A42" s="140" t="s">
        <v>87</v>
      </c>
      <c r="B42" s="141" t="s">
        <v>58</v>
      </c>
      <c r="C42" s="142">
        <f>' расходы №10'!F176</f>
        <v>247388</v>
      </c>
      <c r="D42" s="143"/>
      <c r="E42" s="143"/>
      <c r="F42" s="143"/>
      <c r="G42" s="143"/>
      <c r="H42" s="144">
        <f>' расходы №10'!G176</f>
        <v>247388</v>
      </c>
    </row>
    <row r="43" spans="1:8" ht="15.75">
      <c r="A43" s="147" t="s">
        <v>10</v>
      </c>
      <c r="B43" s="136"/>
      <c r="C43" s="145">
        <f>C41+C39+C37+C35+C33+C30+C26+C23+C20+C18+C12</f>
        <v>3148407</v>
      </c>
      <c r="D43" s="132"/>
      <c r="E43" s="132"/>
      <c r="F43" s="132"/>
      <c r="G43" s="132"/>
      <c r="H43" s="139">
        <f>H12+H18+H20+H23+H26+H30+H33+H35+H37+H39+H41</f>
        <v>3147549</v>
      </c>
    </row>
    <row r="45" ht="15.75">
      <c r="A45" s="5"/>
    </row>
    <row r="46" spans="1:3" ht="15">
      <c r="A46" s="79" t="s">
        <v>229</v>
      </c>
      <c r="B46" s="79"/>
      <c r="C46" s="80"/>
    </row>
    <row r="47" spans="1:3" ht="15">
      <c r="A47" s="79" t="s">
        <v>230</v>
      </c>
      <c r="B47" s="79"/>
      <c r="C47" s="80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2016-12-12T06:00:31Z</cp:lastPrinted>
  <dcterms:created xsi:type="dcterms:W3CDTF">2007-11-26T07:56:42Z</dcterms:created>
  <dcterms:modified xsi:type="dcterms:W3CDTF">2016-12-12T06:01:01Z</dcterms:modified>
  <cp:category/>
  <cp:version/>
  <cp:contentType/>
  <cp:contentStatus/>
</cp:coreProperties>
</file>