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заимствования'!$A$1:$G$22</definedName>
    <definedName name="_xlnm.Print_Area" localSheetId="3">'№16 заимствования'!$A$1:$I$19</definedName>
    <definedName name="_xlnm.Print_Area" localSheetId="1">'источники  14'!$A$1:$D$42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<sst xmlns="http://schemas.openxmlformats.org/spreadsheetml/2006/main" count="138" uniqueCount="82">
  <si>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</si>
  <si>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</si>
  <si>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</si>
  <si>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</si>
  <si>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</si>
  <si>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</si>
  <si>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</si>
  <si>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</si>
  <si>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</si>
  <si>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</si>
  <si>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</si>
  <si>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</si>
  <si>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</si>
  <si>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</si>
  <si>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</si>
  <si>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</si>
  <si>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</si>
  <si>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</si>
  <si>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</si>
  <si>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</si>
  <si>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</si>
  <si>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</si>
  <si>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</si>
  <si>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</si>
  <si>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</si>
  <si>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</si>
  <si>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</si>
  <si>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</si>
  <si>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</si>
  <si>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</si>
  <si>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</si>
  <si>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</si>
  <si>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</si>
  <si>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</si>
  <si>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</si>
  <si>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</si>
  <si>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</si>
  <si>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</si>
  <si>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</si>
  <si>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</si>
  <si>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</si>
  <si>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</si>
  <si>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</si>
  <si>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</si>
  <si>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</si>
  <si>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</si>
  <si>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</si>
  <si>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</si>
  <si>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</si>
  <si>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</si>
  <si>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</si>
  <si>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</si>
  <si>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</si>
  <si>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</si>
  <si>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</si>
  <si>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</si>
  <si>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</si>
  <si>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</si>
  <si>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</si>
  <si>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</si>
  <si>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Костинского муниципального образования</t>
  </si>
  <si>
    <t>Глава Костинского</t>
  </si>
  <si>
    <t>муниципального образования:                                                                            Г.И. Воронова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</si>
  <si>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</si>
  <si>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</si>
  <si>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</si>
  <si>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</si>
  <si>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2020 год, руб.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</si>
  <si>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</si>
  <si>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</si>
  <si>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</si>
  <si>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</si>
  <si>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Списание муниципального долга в 2019 году </t>
  </si>
  <si>
    <t>№       от   “       ”                         2018 г.</t>
  </si>
  <si>
    <t>Источники внутреннего финансирования дефицита бюджета Костинского муниципального образования на 2019 год.</t>
  </si>
  <si>
    <t>№     от “      ”           2018 г.</t>
  </si>
  <si>
    <t>Программа внутренних заимствований Костинского муниципального образования на 2019 год.</t>
  </si>
  <si>
    <t>Источники внутреннего финансирования дефицита бюджета Костинского муниципального образования на плановый период 2020-2021 годов.</t>
  </si>
  <si>
    <t>2021 год, руб.</t>
  </si>
  <si>
    <t>Программа внутренних заимствований Костинского муниципального образования на плановый период 2020-2021 годов.</t>
  </si>
  <si>
    <t>№       от   “       ”       2018 г.</t>
  </si>
  <si>
    <t>муниципального образования:                                                        Г.И. Воронова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</si>
</sst>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7">
      <selection activeCell="C20" sqref="C2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31.37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56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60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80</v>
      </c>
      <c r="C5" s="42"/>
      <c r="D5" s="42"/>
      <c r="E5" s="8"/>
      <c r="F5" s="8"/>
      <c r="G5" s="8"/>
      <c r="H5" s="8"/>
      <c r="I5" s="8"/>
      <c r="J5" s="1"/>
      <c r="K5" s="1"/>
    </row>
    <row r="6" spans="1:9" ht="19.5" customHeight="1">
      <c r="A6" s="19"/>
      <c r="B6" s="19"/>
      <c r="C6" s="19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51" t="s">
        <v>74</v>
      </c>
      <c r="B8" s="51"/>
      <c r="C8" s="51"/>
      <c r="D8" s="9"/>
      <c r="E8" s="9"/>
      <c r="F8" s="9"/>
      <c r="G8" s="9"/>
      <c r="H8" s="9"/>
      <c r="I8" s="9"/>
      <c r="J8" s="2"/>
    </row>
    <row r="9" spans="1:10" ht="23.25" customHeight="1">
      <c r="A9" s="19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24" t="s">
        <v>1</v>
      </c>
      <c r="B10" s="25" t="s">
        <v>21</v>
      </c>
      <c r="C10" s="24" t="s">
        <v>2</v>
      </c>
      <c r="D10" s="10"/>
      <c r="E10" s="10"/>
      <c r="F10" s="11"/>
      <c r="G10" s="11"/>
      <c r="H10" s="11"/>
      <c r="I10" s="11"/>
      <c r="J10" s="4"/>
      <c r="K10" s="4"/>
    </row>
    <row r="11" spans="1:11" ht="32.25" customHeight="1">
      <c r="A11" s="26" t="s">
        <v>6</v>
      </c>
      <c r="B11" s="23" t="s">
        <v>7</v>
      </c>
      <c r="C11" s="27">
        <f>C12+C17+C22</f>
        <v>73516.13</v>
      </c>
      <c r="D11" s="10"/>
      <c r="E11" s="10"/>
      <c r="F11" s="11"/>
      <c r="G11" s="11"/>
      <c r="H11" s="11"/>
      <c r="I11" s="11"/>
      <c r="J11" s="4"/>
      <c r="K11" s="4"/>
    </row>
    <row r="12" spans="1:11" ht="22.5" customHeight="1">
      <c r="A12" s="26" t="s">
        <v>8</v>
      </c>
      <c r="B12" s="23" t="s">
        <v>28</v>
      </c>
      <c r="C12" s="27">
        <f>C13-C15</f>
        <v>73516.13</v>
      </c>
      <c r="D12" s="10"/>
      <c r="E12" s="10"/>
      <c r="F12" s="11"/>
      <c r="G12" s="11"/>
      <c r="H12" s="11"/>
      <c r="I12" s="11"/>
      <c r="J12" s="4"/>
      <c r="K12" s="4"/>
    </row>
    <row r="13" spans="1:11" ht="27.75" customHeight="1">
      <c r="A13" s="20" t="s">
        <v>9</v>
      </c>
      <c r="B13" s="21" t="s">
        <v>29</v>
      </c>
      <c r="C13" s="22">
        <f>C14</f>
        <v>73516.13</v>
      </c>
      <c r="D13" s="10"/>
      <c r="E13" s="10"/>
      <c r="F13" s="11"/>
      <c r="G13" s="11"/>
      <c r="H13" s="11"/>
      <c r="I13" s="11"/>
      <c r="J13" s="4"/>
      <c r="K13" s="4"/>
    </row>
    <row r="14" spans="1:11" ht="45" customHeight="1">
      <c r="A14" s="20" t="s">
        <v>44</v>
      </c>
      <c r="B14" s="23" t="s">
        <v>10</v>
      </c>
      <c r="C14" s="27">
        <v>73516.13</v>
      </c>
      <c r="D14" s="10"/>
      <c r="E14" s="10"/>
      <c r="F14" s="11"/>
      <c r="G14" s="11"/>
      <c r="H14" s="11"/>
      <c r="I14" s="11"/>
      <c r="J14" s="4"/>
      <c r="K14" s="4"/>
    </row>
    <row r="15" spans="1:11" ht="43.5" customHeight="1">
      <c r="A15" s="20" t="s">
        <v>11</v>
      </c>
      <c r="B15" s="23" t="s">
        <v>30</v>
      </c>
      <c r="C15" s="22">
        <f>C16</f>
        <v>0</v>
      </c>
      <c r="D15" s="10"/>
      <c r="E15" s="10"/>
      <c r="F15" s="11"/>
      <c r="G15" s="11"/>
      <c r="H15" s="11"/>
      <c r="I15" s="11"/>
      <c r="J15" s="4"/>
      <c r="K15" s="4"/>
    </row>
    <row r="16" spans="1:11" ht="45" customHeight="1">
      <c r="A16" s="20" t="s">
        <v>45</v>
      </c>
      <c r="B16" s="23" t="s">
        <v>12</v>
      </c>
      <c r="C16" s="27"/>
      <c r="D16" s="10"/>
      <c r="E16" s="10"/>
      <c r="F16" s="11"/>
      <c r="G16" s="11"/>
      <c r="H16" s="11"/>
      <c r="I16" s="11"/>
      <c r="J16" s="4"/>
      <c r="K16" s="4"/>
    </row>
    <row r="17" spans="1:11" ht="47.25" customHeight="1">
      <c r="A17" s="26" t="s">
        <v>13</v>
      </c>
      <c r="B17" s="23" t="s">
        <v>31</v>
      </c>
      <c r="C17" s="27">
        <f>C18+C20</f>
        <v>0</v>
      </c>
      <c r="D17" s="10"/>
      <c r="E17" s="10"/>
      <c r="F17" s="11"/>
      <c r="G17" s="11"/>
      <c r="H17" s="11"/>
      <c r="I17" s="11"/>
      <c r="J17" s="4"/>
      <c r="K17" s="4"/>
    </row>
    <row r="18" spans="1:11" ht="45.75" customHeight="1">
      <c r="A18" s="20" t="s">
        <v>14</v>
      </c>
      <c r="B18" s="23" t="s">
        <v>32</v>
      </c>
      <c r="C18" s="22">
        <f>C19</f>
        <v>0</v>
      </c>
      <c r="D18" s="12"/>
      <c r="E18" s="12"/>
      <c r="F18" s="13"/>
      <c r="G18" s="13"/>
      <c r="H18" s="13"/>
      <c r="I18" s="13"/>
      <c r="J18" s="5"/>
      <c r="K18" s="5"/>
    </row>
    <row r="19" spans="1:11" ht="60.75" customHeight="1">
      <c r="A19" s="20" t="s">
        <v>46</v>
      </c>
      <c r="B19" s="23" t="s">
        <v>33</v>
      </c>
      <c r="C19" s="27"/>
      <c r="D19" s="12"/>
      <c r="E19" s="12"/>
      <c r="F19" s="13"/>
      <c r="G19" s="13"/>
      <c r="H19" s="13"/>
      <c r="I19" s="13"/>
      <c r="J19" s="5"/>
      <c r="K19" s="5"/>
    </row>
    <row r="20" spans="1:11" ht="60.75" customHeight="1">
      <c r="A20" s="20" t="s">
        <v>15</v>
      </c>
      <c r="B20" s="23" t="s">
        <v>34</v>
      </c>
      <c r="C20" s="22">
        <f>C21</f>
        <v>0</v>
      </c>
      <c r="D20" s="12"/>
      <c r="E20" s="12"/>
      <c r="F20" s="12"/>
      <c r="G20" s="12"/>
      <c r="H20" s="12"/>
      <c r="I20" s="13"/>
      <c r="J20" s="5"/>
      <c r="K20" s="5"/>
    </row>
    <row r="21" spans="1:11" ht="61.5" customHeight="1">
      <c r="A21" s="20" t="s">
        <v>47</v>
      </c>
      <c r="B21" s="23" t="s">
        <v>35</v>
      </c>
      <c r="C21" s="27"/>
      <c r="D21" s="12"/>
      <c r="E21" s="12"/>
      <c r="F21" s="13"/>
      <c r="G21" s="13"/>
      <c r="H21" s="13"/>
      <c r="I21" s="13"/>
      <c r="J21" s="5"/>
      <c r="K21" s="5"/>
    </row>
    <row r="22" spans="1:11" ht="33.75" customHeight="1">
      <c r="A22" s="26" t="s">
        <v>16</v>
      </c>
      <c r="B22" s="23" t="s">
        <v>36</v>
      </c>
      <c r="C22" s="27">
        <f>C23+C27</f>
        <v>0</v>
      </c>
      <c r="D22" s="10"/>
      <c r="E22" s="10"/>
      <c r="F22" s="11"/>
      <c r="G22" s="11"/>
      <c r="H22" s="11"/>
      <c r="I22" s="11"/>
      <c r="J22" s="4"/>
      <c r="K22" s="4"/>
    </row>
    <row r="23" spans="1:11" ht="16.5" customHeight="1">
      <c r="A23" s="26" t="s">
        <v>3</v>
      </c>
      <c r="B23" s="23" t="s">
        <v>37</v>
      </c>
      <c r="C23" s="27">
        <f>C24</f>
        <v>-6735283.13</v>
      </c>
      <c r="D23" s="14"/>
      <c r="E23" s="14"/>
      <c r="F23" s="11"/>
      <c r="G23" s="11"/>
      <c r="H23" s="11"/>
      <c r="I23" s="11"/>
      <c r="J23" s="4"/>
      <c r="K23" s="4"/>
    </row>
    <row r="24" spans="1:11" ht="15" customHeight="1">
      <c r="A24" s="20" t="s">
        <v>4</v>
      </c>
      <c r="B24" s="23" t="s">
        <v>38</v>
      </c>
      <c r="C24" s="22">
        <f>C25</f>
        <v>-6735283.13</v>
      </c>
      <c r="D24" s="14"/>
      <c r="E24" s="14"/>
      <c r="F24" s="11"/>
      <c r="G24" s="11"/>
      <c r="H24" s="11"/>
      <c r="I24" s="11"/>
      <c r="J24" s="6"/>
      <c r="K24" s="6"/>
    </row>
    <row r="25" spans="1:11" ht="17.25" customHeight="1">
      <c r="A25" s="20" t="s">
        <v>17</v>
      </c>
      <c r="B25" s="23" t="s">
        <v>39</v>
      </c>
      <c r="C25" s="22">
        <f>C26</f>
        <v>-6735283.13</v>
      </c>
      <c r="D25" s="10"/>
      <c r="E25" s="10"/>
      <c r="F25" s="11"/>
      <c r="G25" s="11"/>
      <c r="H25" s="11"/>
      <c r="I25" s="11"/>
      <c r="J25" s="4"/>
      <c r="K25" s="4"/>
    </row>
    <row r="26" spans="1:11" ht="30" customHeight="1">
      <c r="A26" s="20" t="s">
        <v>48</v>
      </c>
      <c r="B26" s="23" t="s">
        <v>40</v>
      </c>
      <c r="C26" s="27">
        <f>-(6661767+C14+C19)</f>
        <v>-6735283.13</v>
      </c>
      <c r="D26" s="10"/>
      <c r="E26" s="10"/>
      <c r="F26" s="11"/>
      <c r="G26" s="11"/>
      <c r="H26" s="11"/>
      <c r="I26" s="11"/>
      <c r="J26" s="4"/>
      <c r="K26" s="4"/>
    </row>
    <row r="27" spans="1:11" ht="18" customHeight="1">
      <c r="A27" s="26" t="s">
        <v>20</v>
      </c>
      <c r="B27" s="23" t="s">
        <v>41</v>
      </c>
      <c r="C27" s="27">
        <f>C28</f>
        <v>6735283.13</v>
      </c>
      <c r="D27" s="12"/>
      <c r="E27" s="12"/>
      <c r="F27" s="13"/>
      <c r="G27" s="13"/>
      <c r="H27" s="13"/>
      <c r="I27" s="13"/>
      <c r="J27" s="5"/>
      <c r="K27" s="5"/>
    </row>
    <row r="28" spans="1:11" ht="33.75" customHeight="1">
      <c r="A28" s="20" t="s">
        <v>5</v>
      </c>
      <c r="B28" s="23" t="s">
        <v>42</v>
      </c>
      <c r="C28" s="22">
        <f>C29</f>
        <v>6735283.13</v>
      </c>
      <c r="D28" s="10"/>
      <c r="E28" s="10"/>
      <c r="F28" s="11"/>
      <c r="G28" s="11"/>
      <c r="H28" s="11"/>
      <c r="I28" s="11"/>
      <c r="J28" s="4"/>
      <c r="K28" s="4"/>
    </row>
    <row r="29" spans="1:11" ht="32.25" customHeight="1">
      <c r="A29" s="20" t="s">
        <v>18</v>
      </c>
      <c r="B29" s="23" t="s">
        <v>43</v>
      </c>
      <c r="C29" s="22">
        <f>C30</f>
        <v>6735283.13</v>
      </c>
      <c r="D29" s="10"/>
      <c r="E29" s="10"/>
      <c r="F29" s="11"/>
      <c r="G29" s="11"/>
      <c r="H29" s="11"/>
      <c r="I29" s="11"/>
      <c r="J29" s="4"/>
      <c r="K29" s="4"/>
    </row>
    <row r="30" spans="1:11" ht="33" customHeight="1">
      <c r="A30" s="20" t="s">
        <v>49</v>
      </c>
      <c r="B30" s="23" t="s">
        <v>19</v>
      </c>
      <c r="C30" s="27">
        <f>6735283.13-C21-C16</f>
        <v>6735283.13</v>
      </c>
      <c r="D30" s="10"/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0"/>
      <c r="E38" s="10"/>
      <c r="F38" s="11"/>
      <c r="G38" s="11"/>
      <c r="H38" s="11"/>
      <c r="I38" s="11"/>
      <c r="J38" s="4"/>
      <c r="K38" s="4"/>
    </row>
    <row r="39" spans="1:11" ht="19.5" customHeight="1">
      <c r="A39" s="28"/>
      <c r="B39" s="28"/>
      <c r="C39" s="28"/>
      <c r="D39" s="10"/>
      <c r="E39" s="10"/>
      <c r="F39" s="11"/>
      <c r="G39" s="11"/>
      <c r="H39" s="11"/>
      <c r="I39" s="11"/>
      <c r="J39" s="4"/>
      <c r="K39" s="4"/>
    </row>
    <row r="40" spans="1:11" ht="18" customHeight="1">
      <c r="A40" s="19"/>
      <c r="B40" s="19"/>
      <c r="C40" s="19"/>
      <c r="D40" s="10"/>
      <c r="E40" s="10"/>
      <c r="F40" s="11"/>
      <c r="G40" s="11"/>
      <c r="H40" s="11"/>
      <c r="I40" s="11"/>
      <c r="J40" s="4"/>
      <c r="K40" s="4"/>
    </row>
    <row r="41" spans="1:11" ht="12.75" customHeight="1">
      <c r="A41" s="19" t="s">
        <v>61</v>
      </c>
      <c r="B41" s="19"/>
      <c r="C41" s="19"/>
      <c r="D41" s="10"/>
      <c r="E41" s="10"/>
      <c r="F41" s="11"/>
      <c r="G41" s="11"/>
      <c r="H41" s="11"/>
      <c r="I41" s="11"/>
      <c r="J41" s="4"/>
      <c r="K41" s="4"/>
    </row>
    <row r="42" spans="1:9" ht="15.75">
      <c r="A42" s="19" t="s">
        <v>62</v>
      </c>
      <c r="B42" s="19"/>
      <c r="C42" s="19"/>
      <c r="D42" s="18"/>
      <c r="E42" s="18"/>
      <c r="F42" s="18"/>
      <c r="G42" s="18"/>
      <c r="H42" s="18"/>
      <c r="I42" s="1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4">
      <selection activeCell="A41" sqref="A4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20.625" style="0" customWidth="1"/>
    <col min="4" max="4" width="18.25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2" t="s">
        <v>57</v>
      </c>
      <c r="C2" s="42"/>
      <c r="D2" s="42"/>
      <c r="E2" s="8"/>
      <c r="F2" s="8"/>
      <c r="G2" s="8"/>
      <c r="H2" s="8"/>
      <c r="I2" s="1"/>
      <c r="J2" s="1"/>
    </row>
    <row r="3" spans="1:10" ht="15">
      <c r="A3" s="7"/>
      <c r="B3" s="42" t="s">
        <v>0</v>
      </c>
      <c r="C3" s="42"/>
      <c r="D3" s="42"/>
      <c r="E3" s="8"/>
      <c r="F3" s="8"/>
      <c r="G3" s="8"/>
      <c r="H3" s="8"/>
      <c r="I3" s="1"/>
      <c r="J3" s="1"/>
    </row>
    <row r="4" spans="1:10" ht="15">
      <c r="A4" s="7"/>
      <c r="B4" s="42" t="s">
        <v>60</v>
      </c>
      <c r="C4" s="42"/>
      <c r="D4" s="42"/>
      <c r="E4" s="8"/>
      <c r="F4" s="8"/>
      <c r="G4" s="8"/>
      <c r="H4" s="8"/>
      <c r="I4" s="1"/>
      <c r="J4" s="1"/>
    </row>
    <row r="5" spans="1:10" ht="15">
      <c r="A5" s="7"/>
      <c r="B5" s="42" t="s">
        <v>73</v>
      </c>
      <c r="C5" s="42"/>
      <c r="D5" s="42"/>
      <c r="E5" s="8"/>
      <c r="F5" s="8"/>
      <c r="G5" s="8"/>
      <c r="H5" s="8"/>
      <c r="I5" s="1"/>
      <c r="J5" s="1"/>
    </row>
    <row r="6" spans="1:8" ht="16.5" customHeight="1">
      <c r="A6" s="7"/>
      <c r="B6" s="29"/>
      <c r="C6" s="29"/>
      <c r="D6" s="29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51" t="s">
        <v>77</v>
      </c>
      <c r="B8" s="51"/>
      <c r="C8" s="51"/>
      <c r="D8" s="51"/>
      <c r="E8" s="9"/>
      <c r="F8" s="9"/>
      <c r="G8" s="9"/>
      <c r="H8" s="9"/>
      <c r="I8" s="2"/>
    </row>
    <row r="9" spans="1:9" ht="20.25" customHeight="1">
      <c r="A9" s="7"/>
      <c r="B9" s="43"/>
      <c r="C9" s="43"/>
      <c r="D9" s="43"/>
      <c r="E9" s="43"/>
      <c r="F9" s="43"/>
      <c r="G9" s="43"/>
      <c r="H9" s="43"/>
      <c r="I9" s="3"/>
    </row>
    <row r="10" spans="1:10" ht="31.5" customHeight="1">
      <c r="A10" s="30" t="s">
        <v>1</v>
      </c>
      <c r="B10" s="31" t="s">
        <v>21</v>
      </c>
      <c r="C10" s="32" t="s">
        <v>67</v>
      </c>
      <c r="D10" s="32" t="s">
        <v>78</v>
      </c>
      <c r="E10" s="11"/>
      <c r="F10" s="11"/>
      <c r="G10" s="11"/>
      <c r="H10" s="11"/>
      <c r="I10" s="4"/>
      <c r="J10" s="4"/>
    </row>
    <row r="11" spans="1:10" ht="32.25" customHeight="1">
      <c r="A11" s="26" t="s">
        <v>6</v>
      </c>
      <c r="B11" s="23" t="s">
        <v>7</v>
      </c>
      <c r="C11" s="27">
        <f>C12+C17+C22</f>
        <v>84281.25</v>
      </c>
      <c r="D11" s="27">
        <f>D12+D17+D22</f>
        <v>89824.5</v>
      </c>
      <c r="E11" s="11"/>
      <c r="F11" s="11"/>
      <c r="G11" s="11"/>
      <c r="H11" s="11"/>
      <c r="I11" s="4"/>
      <c r="J11" s="4"/>
    </row>
    <row r="12" spans="1:10" ht="22.5" customHeight="1">
      <c r="A12" s="26" t="s">
        <v>8</v>
      </c>
      <c r="B12" s="23" t="s">
        <v>28</v>
      </c>
      <c r="C12" s="27">
        <f>C13-C15</f>
        <v>84281.25</v>
      </c>
      <c r="D12" s="27">
        <f>D13-D15</f>
        <v>89824.5</v>
      </c>
      <c r="E12" s="11"/>
      <c r="F12" s="11"/>
      <c r="G12" s="11"/>
      <c r="H12" s="11"/>
      <c r="I12" s="4"/>
      <c r="J12" s="4"/>
    </row>
    <row r="13" spans="1:10" ht="27.75" customHeight="1">
      <c r="A13" s="26" t="s">
        <v>9</v>
      </c>
      <c r="B13" s="21" t="s">
        <v>29</v>
      </c>
      <c r="C13" s="27">
        <f>C14</f>
        <v>84281.25</v>
      </c>
      <c r="D13" s="27">
        <f>D14</f>
        <v>89824.5</v>
      </c>
      <c r="E13" s="11"/>
      <c r="F13" s="11"/>
      <c r="G13" s="11"/>
      <c r="H13" s="11"/>
      <c r="I13" s="4"/>
      <c r="J13" s="4"/>
    </row>
    <row r="14" spans="1:10" ht="44.25" customHeight="1">
      <c r="A14" s="26" t="s">
        <v>44</v>
      </c>
      <c r="B14" s="23" t="s">
        <v>10</v>
      </c>
      <c r="C14" s="27">
        <v>84281.25</v>
      </c>
      <c r="D14" s="27">
        <v>89824.5</v>
      </c>
      <c r="E14" s="11"/>
      <c r="F14" s="11"/>
      <c r="G14" s="11"/>
      <c r="H14" s="11"/>
      <c r="I14" s="4"/>
      <c r="J14" s="4"/>
    </row>
    <row r="15" spans="1:10" ht="48" customHeight="1">
      <c r="A15" s="26" t="s">
        <v>11</v>
      </c>
      <c r="B15" s="23" t="s">
        <v>30</v>
      </c>
      <c r="C15" s="27">
        <f>C16</f>
        <v>0</v>
      </c>
      <c r="D15" s="27">
        <f>D16</f>
        <v>0</v>
      </c>
      <c r="E15" s="11"/>
      <c r="F15" s="11"/>
      <c r="G15" s="11"/>
      <c r="H15" s="11"/>
      <c r="I15" s="4"/>
      <c r="J15" s="4"/>
    </row>
    <row r="16" spans="1:10" ht="47.25" customHeight="1">
      <c r="A16" s="26" t="s">
        <v>45</v>
      </c>
      <c r="B16" s="23" t="s">
        <v>12</v>
      </c>
      <c r="C16" s="27"/>
      <c r="D16" s="27"/>
      <c r="E16" s="11"/>
      <c r="F16" s="11"/>
      <c r="G16" s="11"/>
      <c r="H16" s="11"/>
      <c r="I16" s="4"/>
      <c r="J16" s="4"/>
    </row>
    <row r="17" spans="1:10" ht="45.75" customHeight="1">
      <c r="A17" s="26" t="s">
        <v>13</v>
      </c>
      <c r="B17" s="23" t="s">
        <v>31</v>
      </c>
      <c r="C17" s="27">
        <f>C18+C20</f>
        <v>0</v>
      </c>
      <c r="D17" s="27">
        <f>D18+D20</f>
        <v>0</v>
      </c>
      <c r="E17" s="11"/>
      <c r="F17" s="11"/>
      <c r="G17" s="11"/>
      <c r="H17" s="11"/>
      <c r="I17" s="4"/>
      <c r="J17" s="4"/>
    </row>
    <row r="18" spans="1:10" ht="45.75" customHeight="1">
      <c r="A18" s="26" t="s">
        <v>14</v>
      </c>
      <c r="B18" s="23" t="s">
        <v>32</v>
      </c>
      <c r="C18" s="27">
        <f>C19</f>
        <v>0</v>
      </c>
      <c r="D18" s="27">
        <f>D19</f>
        <v>0</v>
      </c>
      <c r="E18" s="13"/>
      <c r="F18" s="13"/>
      <c r="G18" s="13"/>
      <c r="H18" s="13"/>
      <c r="I18" s="5"/>
      <c r="J18" s="5"/>
    </row>
    <row r="19" spans="1:10" ht="57.75" customHeight="1">
      <c r="A19" s="26" t="s">
        <v>46</v>
      </c>
      <c r="B19" s="23" t="s">
        <v>33</v>
      </c>
      <c r="C19" s="27"/>
      <c r="D19" s="27"/>
      <c r="E19" s="13"/>
      <c r="F19" s="13"/>
      <c r="G19" s="13"/>
      <c r="H19" s="13"/>
      <c r="I19" s="5"/>
      <c r="J19" s="5"/>
    </row>
    <row r="20" spans="1:10" ht="60.75" customHeight="1">
      <c r="A20" s="26" t="s">
        <v>15</v>
      </c>
      <c r="B20" s="23" t="s">
        <v>34</v>
      </c>
      <c r="C20" s="27">
        <f>C21</f>
        <v>0</v>
      </c>
      <c r="D20" s="27">
        <f>D21</f>
        <v>0</v>
      </c>
      <c r="E20" s="12"/>
      <c r="F20" s="12"/>
      <c r="G20" s="12"/>
      <c r="H20" s="13"/>
      <c r="I20" s="5"/>
      <c r="J20" s="5"/>
    </row>
    <row r="21" spans="1:10" ht="61.5" customHeight="1">
      <c r="A21" s="26" t="s">
        <v>47</v>
      </c>
      <c r="B21" s="23" t="s">
        <v>35</v>
      </c>
      <c r="C21" s="27"/>
      <c r="D21" s="27"/>
      <c r="E21" s="13"/>
      <c r="F21" s="13"/>
      <c r="G21" s="13"/>
      <c r="H21" s="13"/>
      <c r="I21" s="5"/>
      <c r="J21" s="5"/>
    </row>
    <row r="22" spans="1:10" ht="33.75" customHeight="1">
      <c r="A22" s="26" t="s">
        <v>16</v>
      </c>
      <c r="B22" s="23" t="s">
        <v>36</v>
      </c>
      <c r="C22" s="27">
        <f>C23+C27</f>
        <v>0</v>
      </c>
      <c r="D22" s="27">
        <f>D23+D27</f>
        <v>0</v>
      </c>
      <c r="E22" s="11"/>
      <c r="F22" s="11"/>
      <c r="G22" s="11"/>
      <c r="H22" s="11"/>
      <c r="I22" s="4"/>
      <c r="J22" s="4"/>
    </row>
    <row r="23" spans="1:10" ht="16.5" customHeight="1">
      <c r="A23" s="26" t="s">
        <v>3</v>
      </c>
      <c r="B23" s="23" t="s">
        <v>37</v>
      </c>
      <c r="C23" s="27">
        <f aca="true" t="shared" si="0" ref="C23:D25">C24</f>
        <v>-4975283.25</v>
      </c>
      <c r="D23" s="27">
        <f t="shared" si="0"/>
        <v>-5162232.5</v>
      </c>
      <c r="E23" s="11"/>
      <c r="F23" s="11"/>
      <c r="G23" s="11"/>
      <c r="H23" s="11"/>
      <c r="I23" s="4"/>
      <c r="J23" s="4"/>
    </row>
    <row r="24" spans="1:10" ht="15" customHeight="1">
      <c r="A24" s="26" t="s">
        <v>4</v>
      </c>
      <c r="B24" s="23" t="s">
        <v>38</v>
      </c>
      <c r="C24" s="27">
        <f t="shared" si="0"/>
        <v>-4975283.25</v>
      </c>
      <c r="D24" s="27">
        <f t="shared" si="0"/>
        <v>-5162232.5</v>
      </c>
      <c r="E24" s="11"/>
      <c r="F24" s="11"/>
      <c r="G24" s="11"/>
      <c r="H24" s="11"/>
      <c r="I24" s="6"/>
      <c r="J24" s="6"/>
    </row>
    <row r="25" spans="1:10" ht="29.25" customHeight="1">
      <c r="A25" s="26" t="s">
        <v>17</v>
      </c>
      <c r="B25" s="23" t="s">
        <v>39</v>
      </c>
      <c r="C25" s="27">
        <f t="shared" si="0"/>
        <v>-4975283.25</v>
      </c>
      <c r="D25" s="27">
        <f t="shared" si="0"/>
        <v>-5162232.5</v>
      </c>
      <c r="E25" s="11"/>
      <c r="F25" s="11"/>
      <c r="G25" s="11"/>
      <c r="H25" s="11"/>
      <c r="I25" s="4"/>
      <c r="J25" s="4"/>
    </row>
    <row r="26" spans="1:10" ht="30" customHeight="1">
      <c r="A26" s="26" t="s">
        <v>48</v>
      </c>
      <c r="B26" s="23" t="s">
        <v>40</v>
      </c>
      <c r="C26" s="27">
        <f>-(4891002+C14+C19)</f>
        <v>-4975283.25</v>
      </c>
      <c r="D26" s="27">
        <f>-(5072408+D14+D19)</f>
        <v>-5162232.5</v>
      </c>
      <c r="E26" s="11"/>
      <c r="F26" s="11"/>
      <c r="G26" s="11"/>
      <c r="H26" s="11"/>
      <c r="I26" s="4"/>
      <c r="J26" s="4"/>
    </row>
    <row r="27" spans="1:10" ht="18" customHeight="1">
      <c r="A27" s="26" t="s">
        <v>20</v>
      </c>
      <c r="B27" s="23" t="s">
        <v>41</v>
      </c>
      <c r="C27" s="27">
        <f aca="true" t="shared" si="1" ref="C27:D29">C28</f>
        <v>4975283.25</v>
      </c>
      <c r="D27" s="27">
        <f t="shared" si="1"/>
        <v>5162232.5</v>
      </c>
      <c r="E27" s="13"/>
      <c r="F27" s="13"/>
      <c r="G27" s="13"/>
      <c r="H27" s="13"/>
      <c r="I27" s="5"/>
      <c r="J27" s="5"/>
    </row>
    <row r="28" spans="1:10" ht="31.5" customHeight="1">
      <c r="A28" s="26" t="s">
        <v>5</v>
      </c>
      <c r="B28" s="23" t="s">
        <v>42</v>
      </c>
      <c r="C28" s="27">
        <f t="shared" si="1"/>
        <v>4975283.25</v>
      </c>
      <c r="D28" s="27">
        <f t="shared" si="1"/>
        <v>5162232.5</v>
      </c>
      <c r="E28" s="11"/>
      <c r="F28" s="11"/>
      <c r="G28" s="11"/>
      <c r="H28" s="11"/>
      <c r="I28" s="4"/>
      <c r="J28" s="4"/>
    </row>
    <row r="29" spans="1:10" ht="32.25" customHeight="1">
      <c r="A29" s="26" t="s">
        <v>18</v>
      </c>
      <c r="B29" s="23" t="s">
        <v>43</v>
      </c>
      <c r="C29" s="27">
        <f t="shared" si="1"/>
        <v>4975283.25</v>
      </c>
      <c r="D29" s="27">
        <f t="shared" si="1"/>
        <v>5162232.5</v>
      </c>
      <c r="E29" s="11"/>
      <c r="F29" s="11"/>
      <c r="G29" s="11"/>
      <c r="H29" s="11"/>
      <c r="I29" s="4"/>
      <c r="J29" s="4"/>
    </row>
    <row r="30" spans="1:10" ht="33" customHeight="1">
      <c r="A30" s="26" t="s">
        <v>49</v>
      </c>
      <c r="B30" s="23" t="s">
        <v>19</v>
      </c>
      <c r="C30" s="27">
        <f>4975283.25-C21-C16</f>
        <v>4975283.25</v>
      </c>
      <c r="D30" s="27">
        <f>5162232.5-D21-D16</f>
        <v>5162232.5</v>
      </c>
      <c r="E30" s="11"/>
      <c r="F30" s="11"/>
      <c r="G30" s="11"/>
      <c r="H30" s="11"/>
      <c r="I30" s="6"/>
      <c r="J30" s="6"/>
    </row>
    <row r="31" spans="1:10" ht="15" hidden="1">
      <c r="A31" s="15"/>
      <c r="B31" s="16"/>
      <c r="C31" s="17"/>
      <c r="D31" s="12"/>
      <c r="E31" s="13"/>
      <c r="F31" s="13"/>
      <c r="G31" s="13"/>
      <c r="H31" s="13"/>
      <c r="I31" s="5"/>
      <c r="J31" s="5"/>
    </row>
    <row r="32" spans="1:10" ht="15" hidden="1">
      <c r="A32" s="15"/>
      <c r="B32" s="16"/>
      <c r="C32" s="17"/>
      <c r="D32" s="12"/>
      <c r="E32" s="13"/>
      <c r="F32" s="13"/>
      <c r="G32" s="13"/>
      <c r="H32" s="13"/>
      <c r="I32" s="5"/>
      <c r="J32" s="5"/>
    </row>
    <row r="33" spans="1:10" ht="15" hidden="1">
      <c r="A33" s="15"/>
      <c r="B33" s="16"/>
      <c r="C33" s="17"/>
      <c r="D33" s="12"/>
      <c r="E33" s="13"/>
      <c r="F33" s="13"/>
      <c r="G33" s="13"/>
      <c r="H33" s="13"/>
      <c r="I33" s="5"/>
      <c r="J33" s="5"/>
    </row>
    <row r="34" spans="1:10" ht="15" hidden="1">
      <c r="A34" s="15"/>
      <c r="B34" s="16"/>
      <c r="C34" s="17"/>
      <c r="D34" s="12"/>
      <c r="E34" s="13"/>
      <c r="F34" s="13"/>
      <c r="G34" s="13"/>
      <c r="H34" s="13"/>
      <c r="I34" s="5"/>
      <c r="J34" s="5"/>
    </row>
    <row r="35" spans="1:10" ht="15" hidden="1">
      <c r="A35" s="15"/>
      <c r="B35" s="16"/>
      <c r="C35" s="17"/>
      <c r="D35" s="12"/>
      <c r="E35" s="13"/>
      <c r="F35" s="13"/>
      <c r="G35" s="13"/>
      <c r="H35" s="13"/>
      <c r="I35" s="5"/>
      <c r="J35" s="5"/>
    </row>
    <row r="36" spans="1:10" ht="12.75" customHeight="1" hidden="1">
      <c r="A36" s="18"/>
      <c r="B36" s="18"/>
      <c r="C36" s="18"/>
      <c r="D36" s="10"/>
      <c r="E36" s="11"/>
      <c r="F36" s="11"/>
      <c r="G36" s="11"/>
      <c r="H36" s="11"/>
      <c r="I36" s="4"/>
      <c r="J36" s="4"/>
    </row>
    <row r="37" spans="1:10" ht="24" customHeight="1" hidden="1">
      <c r="A37" s="18"/>
      <c r="B37" s="18"/>
      <c r="C37" s="18"/>
      <c r="D37" s="10"/>
      <c r="E37" s="11"/>
      <c r="F37" s="11"/>
      <c r="G37" s="11"/>
      <c r="H37" s="11"/>
      <c r="I37" s="4"/>
      <c r="J37" s="4"/>
    </row>
    <row r="38" spans="1:10" ht="24" customHeight="1" hidden="1">
      <c r="A38" s="18"/>
      <c r="B38" s="18"/>
      <c r="C38" s="18"/>
      <c r="D38" s="10"/>
      <c r="E38" s="11"/>
      <c r="F38" s="11"/>
      <c r="G38" s="11"/>
      <c r="H38" s="11"/>
      <c r="I38" s="4"/>
      <c r="J38" s="4"/>
    </row>
    <row r="39" spans="1:10" ht="18.75" customHeight="1">
      <c r="A39" s="28"/>
      <c r="B39" s="28"/>
      <c r="C39" s="28"/>
      <c r="D39" s="33"/>
      <c r="E39" s="11"/>
      <c r="F39" s="11"/>
      <c r="G39" s="11"/>
      <c r="H39" s="11"/>
      <c r="I39" s="4"/>
      <c r="J39" s="4"/>
    </row>
    <row r="40" spans="1:10" ht="18.75" customHeight="1">
      <c r="A40" s="19"/>
      <c r="B40" s="19"/>
      <c r="C40" s="19"/>
      <c r="D40" s="33"/>
      <c r="E40" s="11"/>
      <c r="F40" s="11"/>
      <c r="G40" s="11"/>
      <c r="H40" s="11"/>
      <c r="I40" s="4"/>
      <c r="J40" s="4"/>
    </row>
    <row r="41" spans="1:10" ht="12.75" customHeight="1">
      <c r="A41" s="19" t="s">
        <v>61</v>
      </c>
      <c r="B41" s="19"/>
      <c r="C41" s="19"/>
      <c r="D41" s="33"/>
      <c r="E41" s="11"/>
      <c r="F41" s="11"/>
      <c r="G41" s="11"/>
      <c r="H41" s="11"/>
      <c r="I41" s="4"/>
      <c r="J41" s="4"/>
    </row>
    <row r="42" spans="1:8" ht="15.75">
      <c r="A42" s="19" t="s">
        <v>62</v>
      </c>
      <c r="B42" s="19"/>
      <c r="C42" s="19"/>
      <c r="D42" s="28"/>
      <c r="E42" s="18"/>
      <c r="F42" s="18"/>
      <c r="G42" s="18"/>
      <c r="H42" s="18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="60" zoomScalePageLayoutView="0" workbookViewId="0" topLeftCell="A1">
      <selection activeCell="A16" sqref="A16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14.25" customHeight="1"/>
    <row r="2" spans="1:8" ht="15.75" customHeight="1">
      <c r="A2" s="42" t="s">
        <v>55</v>
      </c>
      <c r="B2" s="42"/>
      <c r="C2" s="42"/>
      <c r="D2" s="42"/>
      <c r="E2" s="42"/>
      <c r="F2" s="42"/>
      <c r="G2" s="42"/>
      <c r="H2" s="8"/>
    </row>
    <row r="3" spans="1:8" ht="16.5" customHeight="1">
      <c r="A3" s="42" t="s">
        <v>27</v>
      </c>
      <c r="B3" s="42"/>
      <c r="C3" s="42"/>
      <c r="D3" s="42"/>
      <c r="E3" s="42"/>
      <c r="F3" s="42"/>
      <c r="G3" s="42"/>
      <c r="H3" s="8"/>
    </row>
    <row r="4" spans="1:8" ht="16.5" customHeight="1">
      <c r="A4" s="42" t="s">
        <v>60</v>
      </c>
      <c r="B4" s="42"/>
      <c r="C4" s="42"/>
      <c r="D4" s="42"/>
      <c r="E4" s="42"/>
      <c r="F4" s="42"/>
      <c r="G4" s="42"/>
      <c r="H4" s="8"/>
    </row>
    <row r="5" spans="1:8" ht="15">
      <c r="A5" s="42" t="s">
        <v>75</v>
      </c>
      <c r="B5" s="42"/>
      <c r="C5" s="42"/>
      <c r="D5" s="42"/>
      <c r="E5" s="42"/>
      <c r="F5" s="42"/>
      <c r="G5" s="42"/>
      <c r="H5" s="8"/>
    </row>
    <row r="6" spans="1:8" ht="15.75">
      <c r="A6" s="19"/>
      <c r="B6" s="19"/>
      <c r="C6" s="19"/>
      <c r="D6" s="19"/>
      <c r="E6" s="19"/>
      <c r="F6" s="19"/>
      <c r="G6" s="19"/>
      <c r="H6" s="7"/>
    </row>
    <row r="7" spans="1:8" ht="37.5" customHeight="1">
      <c r="A7" s="51" t="s">
        <v>76</v>
      </c>
      <c r="B7" s="51"/>
      <c r="C7" s="51"/>
      <c r="D7" s="51"/>
      <c r="E7" s="51"/>
      <c r="F7" s="51"/>
      <c r="G7" s="51"/>
      <c r="H7" s="9"/>
    </row>
    <row r="8" spans="1:8" ht="15.75">
      <c r="A8" s="19"/>
      <c r="B8" s="41"/>
      <c r="C8" s="41"/>
      <c r="D8" s="41"/>
      <c r="E8" s="41"/>
      <c r="F8" s="41"/>
      <c r="G8" s="41"/>
      <c r="H8" s="41"/>
    </row>
    <row r="9" spans="1:9" ht="87.75" customHeight="1">
      <c r="A9" s="49" t="s">
        <v>23</v>
      </c>
      <c r="B9" s="50"/>
      <c r="C9" s="30" t="s">
        <v>63</v>
      </c>
      <c r="D9" s="38" t="s">
        <v>51</v>
      </c>
      <c r="E9" s="30" t="s">
        <v>52</v>
      </c>
      <c r="F9" s="30" t="s">
        <v>72</v>
      </c>
      <c r="G9" s="30" t="s">
        <v>53</v>
      </c>
      <c r="H9" s="11"/>
      <c r="I9" s="11" t="s">
        <v>50</v>
      </c>
    </row>
    <row r="10" spans="1:9" ht="26.25" customHeight="1">
      <c r="A10" s="44" t="s">
        <v>24</v>
      </c>
      <c r="B10" s="45"/>
      <c r="C10" s="39">
        <f>C12+C13</f>
        <v>0</v>
      </c>
      <c r="D10" s="39">
        <f>D12+D13</f>
        <v>73516.13</v>
      </c>
      <c r="E10" s="39">
        <f>E12+E13</f>
        <v>0</v>
      </c>
      <c r="F10" s="39">
        <f>F12+F13</f>
        <v>0</v>
      </c>
      <c r="G10" s="39">
        <f>G12+G13</f>
        <v>73516.13</v>
      </c>
      <c r="H10" s="11"/>
      <c r="I10" s="11"/>
    </row>
    <row r="11" spans="1:9" ht="15">
      <c r="A11" s="44" t="s">
        <v>25</v>
      </c>
      <c r="B11" s="45"/>
      <c r="C11" s="39"/>
      <c r="D11" s="30"/>
      <c r="E11" s="30"/>
      <c r="F11" s="34"/>
      <c r="G11" s="34"/>
      <c r="H11" s="11"/>
      <c r="I11" s="11"/>
    </row>
    <row r="12" spans="1:9" ht="41.25" customHeight="1">
      <c r="A12" s="46" t="s">
        <v>59</v>
      </c>
      <c r="B12" s="47"/>
      <c r="C12" s="40">
        <v>0</v>
      </c>
      <c r="D12" s="35">
        <f>'источники 13 '!C14</f>
        <v>73516.13</v>
      </c>
      <c r="E12" s="36"/>
      <c r="F12" s="37"/>
      <c r="G12" s="40">
        <f>C12+D12+E12-F12</f>
        <v>73516.13</v>
      </c>
      <c r="H12" s="11"/>
      <c r="I12" s="11"/>
    </row>
    <row r="13" spans="1:9" ht="97.5" customHeight="1">
      <c r="A13" s="48" t="s">
        <v>58</v>
      </c>
      <c r="B13" s="48"/>
      <c r="C13" s="39">
        <v>0</v>
      </c>
      <c r="D13" s="30"/>
      <c r="E13" s="30">
        <v>0</v>
      </c>
      <c r="F13" s="34">
        <v>0</v>
      </c>
      <c r="G13" s="39">
        <f>C13+D13+E13-F13</f>
        <v>0</v>
      </c>
      <c r="H13" s="11"/>
      <c r="I13" s="11"/>
    </row>
    <row r="14" spans="1:7" ht="15">
      <c r="A14" s="19"/>
      <c r="B14" s="19"/>
      <c r="C14" s="19"/>
      <c r="D14" s="19"/>
      <c r="E14" s="19"/>
      <c r="F14" s="19"/>
      <c r="G14" s="19"/>
    </row>
    <row r="15" spans="1:7" ht="15">
      <c r="A15" s="19"/>
      <c r="B15" s="19"/>
      <c r="C15" s="19"/>
      <c r="D15" s="19"/>
      <c r="E15" s="19"/>
      <c r="F15" s="19"/>
      <c r="G15" s="19"/>
    </row>
    <row r="16" spans="1:7" ht="15">
      <c r="A16" s="19" t="s">
        <v>61</v>
      </c>
      <c r="B16" s="19"/>
      <c r="C16" s="19"/>
      <c r="D16" s="19"/>
      <c r="E16" s="19"/>
      <c r="F16" s="19"/>
      <c r="G16" s="19"/>
    </row>
    <row r="17" spans="1:7" ht="15">
      <c r="A17" s="19" t="s">
        <v>81</v>
      </c>
      <c r="B17" s="19"/>
      <c r="C17" s="19"/>
      <c r="D17" s="19"/>
      <c r="E17" s="19"/>
      <c r="F17" s="19"/>
      <c r="G17" s="19"/>
    </row>
  </sheetData>
  <sheetProtection/>
  <mergeCells count="11">
    <mergeCell ref="A12:B12"/>
    <mergeCell ref="A13:B13"/>
    <mergeCell ref="A7:G7"/>
    <mergeCell ref="B8:H8"/>
    <mergeCell ref="A9:B9"/>
    <mergeCell ref="A2:G2"/>
    <mergeCell ref="A3:G3"/>
    <mergeCell ref="A4:G4"/>
    <mergeCell ref="A5:G5"/>
    <mergeCell ref="A10:B10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="60" workbookViewId="0" topLeftCell="A1">
      <selection activeCell="A16" sqref="A16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4.875" style="0" customWidth="1"/>
    <col min="7" max="8" width="13.375" style="0" customWidth="1"/>
    <col min="9" max="9" width="13.875" style="0" customWidth="1"/>
  </cols>
  <sheetData>
    <row r="1" ht="7.5" customHeight="1"/>
    <row r="2" spans="1:9" ht="15">
      <c r="A2" s="7"/>
      <c r="B2" s="42"/>
      <c r="C2" s="42"/>
      <c r="D2" s="42"/>
      <c r="E2" s="42" t="s">
        <v>54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60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75</v>
      </c>
      <c r="C5" s="42"/>
      <c r="D5" s="42"/>
      <c r="E5" s="42"/>
      <c r="F5" s="42"/>
      <c r="G5" s="42"/>
      <c r="H5" s="42"/>
      <c r="I5" s="42"/>
    </row>
    <row r="6" spans="1:9" ht="15">
      <c r="A6" s="19"/>
      <c r="B6" s="19"/>
      <c r="C6" s="19"/>
      <c r="D6" s="19"/>
      <c r="E6" s="19"/>
      <c r="F6" s="19"/>
      <c r="G6" s="19"/>
      <c r="H6" s="19"/>
      <c r="I6" s="19"/>
    </row>
    <row r="7" spans="1:9" ht="46.5" customHeight="1">
      <c r="A7" s="51" t="s">
        <v>79</v>
      </c>
      <c r="B7" s="51"/>
      <c r="C7" s="51"/>
      <c r="D7" s="51"/>
      <c r="E7" s="51"/>
      <c r="F7" s="51"/>
      <c r="G7" s="51"/>
      <c r="H7" s="51"/>
      <c r="I7" s="51"/>
    </row>
    <row r="8" spans="1:7" ht="17.25" customHeight="1">
      <c r="A8" s="7"/>
      <c r="B8" s="43"/>
      <c r="C8" s="43"/>
      <c r="D8" s="43"/>
      <c r="E8" s="43"/>
      <c r="F8" s="43"/>
      <c r="G8" s="43"/>
    </row>
    <row r="9" spans="1:9" ht="93" customHeight="1">
      <c r="A9" s="49" t="s">
        <v>23</v>
      </c>
      <c r="B9" s="50"/>
      <c r="C9" s="30" t="s">
        <v>68</v>
      </c>
      <c r="D9" s="38" t="s">
        <v>64</v>
      </c>
      <c r="E9" s="30" t="s">
        <v>65</v>
      </c>
      <c r="F9" s="30" t="s">
        <v>66</v>
      </c>
      <c r="G9" s="38" t="s">
        <v>69</v>
      </c>
      <c r="H9" s="30" t="s">
        <v>70</v>
      </c>
      <c r="I9" s="30" t="s">
        <v>71</v>
      </c>
    </row>
    <row r="10" spans="1:9" ht="26.25" customHeight="1">
      <c r="A10" s="44" t="s">
        <v>24</v>
      </c>
      <c r="B10" s="45"/>
      <c r="C10" s="39">
        <f aca="true" t="shared" si="0" ref="C10:I10">C12+C13</f>
        <v>73516.13</v>
      </c>
      <c r="D10" s="39">
        <f t="shared" si="0"/>
        <v>84281.25</v>
      </c>
      <c r="E10" s="39">
        <f t="shared" si="0"/>
        <v>0</v>
      </c>
      <c r="F10" s="39">
        <f t="shared" si="0"/>
        <v>157797.38</v>
      </c>
      <c r="G10" s="39">
        <f t="shared" si="0"/>
        <v>89824.5</v>
      </c>
      <c r="H10" s="39">
        <f t="shared" si="0"/>
        <v>0</v>
      </c>
      <c r="I10" s="39">
        <f t="shared" si="0"/>
        <v>247621.88</v>
      </c>
    </row>
    <row r="11" spans="1:9" ht="15">
      <c r="A11" s="44" t="s">
        <v>25</v>
      </c>
      <c r="B11" s="45"/>
      <c r="C11" s="39"/>
      <c r="D11" s="30"/>
      <c r="E11" s="30"/>
      <c r="F11" s="34"/>
      <c r="G11" s="30"/>
      <c r="H11" s="30"/>
      <c r="I11" s="34"/>
    </row>
    <row r="12" spans="1:9" ht="45" customHeight="1">
      <c r="A12" s="46" t="s">
        <v>26</v>
      </c>
      <c r="B12" s="47"/>
      <c r="C12" s="40">
        <f>'№15 заимствования'!G12:G12</f>
        <v>73516.13</v>
      </c>
      <c r="D12" s="35">
        <f>'источники  14'!C14</f>
        <v>84281.25</v>
      </c>
      <c r="E12" s="36"/>
      <c r="F12" s="40">
        <f>C12+D12+E12</f>
        <v>157797.38</v>
      </c>
      <c r="G12" s="35">
        <f>'источники  14'!D14</f>
        <v>89824.5</v>
      </c>
      <c r="H12" s="36"/>
      <c r="I12" s="40">
        <f>F12+G12+H12</f>
        <v>247621.88</v>
      </c>
    </row>
    <row r="13" spans="1:9" ht="71.25" customHeight="1">
      <c r="A13" s="48" t="s">
        <v>58</v>
      </c>
      <c r="B13" s="48"/>
      <c r="C13" s="39">
        <f>'№15 заимствования'!G13</f>
        <v>0</v>
      </c>
      <c r="D13" s="30"/>
      <c r="E13" s="30">
        <v>0</v>
      </c>
      <c r="F13" s="39">
        <f>C13+D13+E13</f>
        <v>0</v>
      </c>
      <c r="G13" s="30"/>
      <c r="H13" s="30">
        <v>0</v>
      </c>
      <c r="I13" s="39">
        <f>F13+G13+H13</f>
        <v>0</v>
      </c>
    </row>
    <row r="14" spans="1:9" ht="1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5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spans="1:9" ht="15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13">
    <mergeCell ref="A13:B13"/>
    <mergeCell ref="A9:B9"/>
    <mergeCell ref="A10:B10"/>
    <mergeCell ref="A11:B11"/>
    <mergeCell ref="A12:B12"/>
    <mergeCell ref="B2:D2"/>
    <mergeCell ref="B3:D3"/>
    <mergeCell ref="E2:I2"/>
    <mergeCell ref="E3:I3"/>
    <mergeCell ref="B8:G8"/>
    <mergeCell ref="A7:I7"/>
    <mergeCell ref="B4:I4"/>
    <mergeCell ref="B5:I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2018-12-17T00:47:04Z</cp:lastPrinted>
  <dcterms:created xsi:type="dcterms:W3CDTF">2007-11-27T06:58:12Z</dcterms:created>
  <dcterms:modified xsi:type="dcterms:W3CDTF">2018-12-17T03:30:58Z</dcterms:modified>
  <cp:category/>
  <cp:version/>
  <cp:contentType/>
  <cp:contentStatus/>
</cp:coreProperties>
</file>