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APPT" localSheetId="1">'2'!$A$16</definedName>
    <definedName name="APPT" localSheetId="2">'3'!$A$13</definedName>
    <definedName name="FIO" localSheetId="1">'2'!$F$16</definedName>
    <definedName name="FIO" localSheetId="2">'3'!$F$13</definedName>
    <definedName name="SIGN" localSheetId="1">'2'!$A$16:$H$17</definedName>
    <definedName name="SIGN" localSheetId="2">'3'!$A$13:$H$13</definedName>
    <definedName name="_xlnm.Print_Titles" localSheetId="0">'1'!$6:$6</definedName>
    <definedName name="_xlnm.Print_Titles" localSheetId="3">'4'!$7:$7</definedName>
  </definedNames>
  <calcPr fullCalcOnLoad="1"/>
</workbook>
</file>

<file path=xl/sharedStrings.xml><?xml version="1.0" encoding="utf-8"?>
<sst xmlns="http://schemas.openxmlformats.org/spreadsheetml/2006/main" count="1020" uniqueCount="303">
  <si>
    <t>Приложение № 1</t>
  </si>
  <si>
    <t>к Постановлению Администрации</t>
  </si>
  <si>
    <t>Наименование кода</t>
  </si>
  <si>
    <t>Код дохода</t>
  </si>
  <si>
    <t>Утверждено</t>
  </si>
  <si>
    <t>Исполнено</t>
  </si>
  <si>
    <t>% исполнения</t>
  </si>
  <si>
    <t>Приложение № 2</t>
  </si>
  <si>
    <t>к Постановлению администрации</t>
  </si>
  <si>
    <t>КВСР</t>
  </si>
  <si>
    <t>КФСР</t>
  </si>
  <si>
    <t>КЦСР</t>
  </si>
  <si>
    <t>КВР</t>
  </si>
  <si>
    <t>КОСГУ</t>
  </si>
  <si>
    <t>Иполнено</t>
  </si>
  <si>
    <t>985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</si>
  <si>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</si>
  <si>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</si>
  <si>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</si>
  <si>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121</t>
  </si>
  <si>
    <t>211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</si>
  <si>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</si>
  <si>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</si>
  <si>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</si>
  <si>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</si>
  <si>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</si>
  <si>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</si>
  <si>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</si>
  <si>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</si>
  <si>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</si>
  <si>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</si>
  <si>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</si>
  <si>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244</t>
  </si>
  <si>
    <t>Коммунальные услуги</t>
  </si>
  <si>
    <t>223</t>
  </si>
  <si>
    <t>852</t>
  </si>
  <si>
    <t>Резервные фонды</t>
  </si>
  <si>
    <t>0111</t>
  </si>
  <si>
    <t>870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</si>
  <si>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</si>
  <si>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</si>
  <si>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</si>
  <si>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</si>
  <si>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Дорожное хозяйство (дорожные фонды)</t>
  </si>
  <si>
    <t>0409</t>
  </si>
  <si>
    <t>Увеличение стоимости основных средств</t>
  </si>
  <si>
    <t>310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</si>
  <si>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</si>
  <si>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</si>
  <si>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</si>
  <si>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</si>
  <si>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</si>
  <si>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</si>
  <si>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111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</si>
  <si>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</si>
  <si>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</si>
  <si>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</si>
  <si>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внутреннего долга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</si>
  <si>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</si>
  <si>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</si>
  <si>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Приложение № 3</t>
  </si>
  <si>
    <t>Приложение № 4</t>
  </si>
  <si>
    <t>Наименование показвтеля</t>
  </si>
  <si>
    <t>Код источника финансирования</t>
  </si>
  <si>
    <t xml:space="preserve">Приложение № 5 </t>
  </si>
  <si>
    <t>муниципального образования-</t>
  </si>
  <si>
    <t>администрации сельского поселения</t>
  </si>
  <si>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</si>
  <si>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</si>
  <si>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</si>
  <si>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</si>
  <si>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</si>
  <si>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</si>
  <si>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</si>
  <si>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</si>
  <si>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</si>
  <si>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</si>
  <si>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</si>
  <si>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Приложение №6</t>
  </si>
  <si>
    <t xml:space="preserve">к Постановлению Администрации </t>
  </si>
  <si>
    <t>№ п/п</t>
  </si>
  <si>
    <t>Направление средств</t>
  </si>
  <si>
    <t>Получатель</t>
  </si>
  <si>
    <t>Сумма по распоряжению</t>
  </si>
  <si>
    <t>Всего</t>
  </si>
  <si>
    <t>Костинского муниципального образования</t>
  </si>
  <si>
    <t xml:space="preserve">Отчет об исполнении бюджета Костинского муниципального образования за </t>
  </si>
  <si>
    <t>Администрация Костинского муниципального образования - администрация сельского поселения</t>
  </si>
  <si>
    <t>Общеэкономические вопросы</t>
  </si>
  <si>
    <t>0401</t>
  </si>
  <si>
    <t>Другие вопросы в области культуры, кинематографии</t>
  </si>
  <si>
    <t>к Постановлению администрации Костинского</t>
  </si>
  <si>
    <t>Доходы бюджета - ИТОГО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</si>
  <si>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</si>
  <si>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</si>
  <si>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</si>
  <si>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</si>
  <si>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</si>
  <si>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</si>
  <si>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</si>
  <si>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</si>
  <si>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</si>
  <si>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</si>
  <si>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000 1030226001 0000 110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</si>
  <si>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</si>
  <si>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</si>
  <si>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</si>
  <si>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</si>
  <si>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000 1080000000 0000 000</t>
  </si>
  <si>
    <t xml:space="preserve"> 000 1080400001 0000 110</t>
  </si>
  <si>
    <t xml:space="preserve"> 000 1080402001 0000 110</t>
  </si>
  <si>
    <t xml:space="preserve"> 000 2000000000 0000 000</t>
  </si>
  <si>
    <t xml:space="preserve"> 000 2020000000 0000 000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</si>
  <si>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</si>
  <si>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</si>
  <si>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</si>
  <si>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 000 0102000000 0000 000</t>
  </si>
  <si>
    <t xml:space="preserve"> 000 0102000000 0000 700</t>
  </si>
  <si>
    <t xml:space="preserve"> 000 0102000010 0000 710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</si>
  <si>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</si>
  <si>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</si>
  <si>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</si>
  <si>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</si>
  <si>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</si>
  <si>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</si>
  <si>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</si>
  <si>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 xml:space="preserve">Утвержден объем резервного фонда администрации Костинского муниципального образования-администрации сельского поселения </t>
  </si>
  <si>
    <t>Реквизиты распоряжения администрации Костинского муниципального образования-администрации сельского поселения</t>
  </si>
  <si>
    <t>из них:</t>
  </si>
  <si>
    <t>Итого</t>
  </si>
  <si>
    <t>212</t>
  </si>
  <si>
    <t>Другие общегосударственные вопросы</t>
  </si>
  <si>
    <t>0113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</si>
  <si>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</si>
  <si>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</si>
  <si>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</si>
  <si>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</si>
  <si>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</si>
  <si>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</si>
  <si>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</si>
  <si>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</si>
  <si>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</si>
  <si>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</si>
  <si>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</si>
  <si>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</si>
  <si>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000 1060603000 0000 110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</si>
  <si>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</si>
  <si>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</si>
  <si>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</si>
  <si>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</si>
  <si>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</si>
  <si>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</si>
  <si>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</si>
  <si>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</si>
  <si>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</si>
  <si>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</si>
  <si>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</si>
  <si>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</si>
  <si>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</si>
  <si>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</si>
  <si>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</si>
  <si>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</si>
  <si>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</si>
  <si>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</si>
  <si>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</si>
  <si>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</si>
  <si>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</si>
  <si>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</si>
  <si>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</si>
  <si>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</si>
  <si>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</si>
  <si>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</si>
  <si>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</si>
  <si>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</si>
  <si>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-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</si>
  <si>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</si>
  <si>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Дотации бюджетам бюджетной системы Российской Федерации</t>
  </si>
  <si>
    <t xml:space="preserve">  Субвенции бюджетам бюджетной системы Российской Федерации</t>
  </si>
  <si>
    <t>129</t>
  </si>
  <si>
    <t>0920049999</t>
  </si>
  <si>
    <t>851</t>
  </si>
  <si>
    <t>5010049999</t>
  </si>
  <si>
    <t>0940049999</t>
  </si>
  <si>
    <t>3010049999</t>
  </si>
  <si>
    <t>4010049999</t>
  </si>
  <si>
    <t>5020049999</t>
  </si>
  <si>
    <t>119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</si>
  <si>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</si>
  <si>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122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</si>
  <si>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</si>
  <si>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</si>
  <si>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09В0051180</t>
  </si>
  <si>
    <t>09Б0073110</t>
  </si>
  <si>
    <t>0804</t>
  </si>
  <si>
    <t>090М149999</t>
  </si>
  <si>
    <t>090М249999</t>
  </si>
  <si>
    <t>090М349999</t>
  </si>
  <si>
    <t>090М449999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</si>
  <si>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</si>
  <si>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</si>
  <si>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</si>
  <si>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</si>
  <si>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</si>
  <si>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>0910049999</t>
  </si>
  <si>
    <t>Налоги, пошлины и сборы</t>
  </si>
  <si>
    <t>291</t>
  </si>
  <si>
    <t>296</t>
  </si>
  <si>
    <t>0980049999</t>
  </si>
  <si>
    <t>5030049999</t>
  </si>
  <si>
    <t>8010049999</t>
  </si>
  <si>
    <t>80100S2370</t>
  </si>
  <si>
    <t>8020049999</t>
  </si>
  <si>
    <t>8030049999</t>
  </si>
  <si>
    <t>8040049999</t>
  </si>
  <si>
    <t>5040049999</t>
  </si>
  <si>
    <t>80Б00S2690</t>
  </si>
  <si>
    <t>414</t>
  </si>
  <si>
    <t>Отчет об исполнении бюджета Костинского муниципального образования по источникам дефицита бюджета 1 квартал 2019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</si>
  <si>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1 квартал  2019 года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</si>
  <si>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</si>
  <si>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</si>
  <si>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</si>
  <si>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</si>
  <si>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</si>
  <si>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</si>
  <si>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</si>
  <si>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</si>
  <si>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</si>
  <si>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</si>
  <si>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</si>
  <si>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000 2021000000 0000 150</t>
  </si>
  <si>
    <t xml:space="preserve"> 000 2021500100 0000 150</t>
  </si>
  <si>
    <t xml:space="preserve"> 000 2021500110 0000 150</t>
  </si>
  <si>
    <t xml:space="preserve"> 000 2021500200 0000 150</t>
  </si>
  <si>
    <t xml:space="preserve"> 000 2021500210 0000 150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</si>
  <si>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</si>
  <si>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</si>
  <si>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</si>
  <si>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 Субсидии бюджетам сельских поселений на софинансирование капитальных вложений в объекты муниципальной собственности</t>
  </si>
  <si>
    <t xml:space="preserve"> 000 2022711210 0000 150</t>
  </si>
  <si>
    <t xml:space="preserve"> 000 2022999900 0000 150</t>
  </si>
  <si>
    <t xml:space="preserve"> 000 2022999910 0000 150</t>
  </si>
  <si>
    <t xml:space="preserve"> 000 2023000000 0000 150</t>
  </si>
  <si>
    <t xml:space="preserve"> 000 2023002400 0000 150</t>
  </si>
  <si>
    <t xml:space="preserve"> 000 2023002410 0000 150</t>
  </si>
  <si>
    <t xml:space="preserve"> 000 2023511800 0000 150</t>
  </si>
  <si>
    <t xml:space="preserve"> 000 2023511810 0000 150</t>
  </si>
  <si>
    <t>73 516,13</t>
  </si>
  <si>
    <t xml:space="preserve">  Увеличение остатков средств бюджетов</t>
  </si>
  <si>
    <t xml:space="preserve"> 000 0100000000 0000 500</t>
  </si>
  <si>
    <t>-39 056 783,13</t>
  </si>
  <si>
    <t>-1 864 334,54</t>
  </si>
  <si>
    <t xml:space="preserve">  Уменьшение остатков средств бюджетов</t>
  </si>
  <si>
    <t xml:space="preserve"> 000 0100000000 0000 600</t>
  </si>
  <si>
    <t>Прочие несоциальные выплаты персоналу в денежной форме</t>
  </si>
  <si>
    <t>Социальные пособия и компенсации персоналу в денежной форме</t>
  </si>
  <si>
    <t>266</t>
  </si>
  <si>
    <t>Увеличение стоимости прочих оборотных запасов (материалов)</t>
  </si>
  <si>
    <t>346</t>
  </si>
  <si>
    <t>Страхование</t>
  </si>
  <si>
    <t>227</t>
  </si>
  <si>
    <t>Увеличение стоимости горюче-смазочных материалов</t>
  </si>
  <si>
    <t>343</t>
  </si>
  <si>
    <t>0920072320</t>
  </si>
  <si>
    <t>Иные выплаты текущего характера физическим лицам</t>
  </si>
  <si>
    <t>09A0073150</t>
  </si>
  <si>
    <t>0309</t>
  </si>
  <si>
    <t>3020049999</t>
  </si>
  <si>
    <t>Увеличение стоимости прочих материальных запасов однократного применения</t>
  </si>
  <si>
    <t>0970049999</t>
  </si>
  <si>
    <t>0950049999</t>
  </si>
  <si>
    <t>Защита населения и территории от чрезвычайных ситуаций природного и техногенного характера, гражданская оборона</t>
  </si>
  <si>
    <t>349</t>
  </si>
  <si>
    <t>1101</t>
  </si>
  <si>
    <t>8050049999</t>
  </si>
  <si>
    <t>1202</t>
  </si>
  <si>
    <t>1301</t>
  </si>
  <si>
    <t>730</t>
  </si>
  <si>
    <t>231</t>
  </si>
  <si>
    <t>МЕЖБЮДЖЕТНЫЕ ТРАНСФЕРТЫ ОБЩЕГО ХАРАКТЕРА БЮДЖЕТАМ БЮДЖЕТНОЙ СИСТЕМЫ РОССИЙСКОЙ ФЕДЕРАЦИИ</t>
  </si>
  <si>
    <t>1300</t>
  </si>
  <si>
    <t xml:space="preserve">  ОБСЛУЖИВАНИЕ ГОСУДАРСТВЕННОГО И МУНИЦИПАЛЬНОГО ДОЛГА</t>
  </si>
  <si>
    <t>1200</t>
  </si>
  <si>
    <t xml:space="preserve">  СРЕДСТВА МАССОВОЙ ИНФОРМАЦИИ</t>
  </si>
  <si>
    <t xml:space="preserve">  ФИЗИЧЕСКАЯ КУЛЬТУРА И СПОРТ</t>
  </si>
  <si>
    <t>1100</t>
  </si>
  <si>
    <t xml:space="preserve">   КУЛЬТУРА, КИНЕМАТОГРАФИЯ</t>
  </si>
  <si>
    <t>0800</t>
  </si>
  <si>
    <t xml:space="preserve">  ЖИЛИЩНО-КОММУНАЛЬНОЕ ХОЗЯЙСТВО</t>
  </si>
  <si>
    <t>0500</t>
  </si>
  <si>
    <t>НАЦИОНАЛЬНАЯ ЭКОНОМИКА</t>
  </si>
  <si>
    <t>0400</t>
  </si>
  <si>
    <t xml:space="preserve">  НАЦИОНАЛЬНАЯ БЕЗОПАСНОСТЬ И ПРАВООХРАНИТЕЛЬНАЯ ДЕЯТЕЛЬНОСТЬ</t>
  </si>
  <si>
    <t>0300</t>
  </si>
  <si>
    <t xml:space="preserve">  НАЦИОНАЛЬНАЯ ОБОРОНА</t>
  </si>
  <si>
    <t>0200</t>
  </si>
  <si>
    <t xml:space="preserve">  ОБЩЕГОСУДАРСТВЕННЫЕ ВОПРОСЫ</t>
  </si>
  <si>
    <t>0100</t>
  </si>
  <si>
    <t>№34 от 17 июня 2019 года</t>
  </si>
  <si>
    <t>Отчет об исполнении бюджета Костинского муниципального образования по доходам за 1 квартал 2019 года</t>
  </si>
  <si>
    <t>по ведомственной структуре расходов бюджета 1 квартал 2019г.</t>
  </si>
  <si>
    <t xml:space="preserve">Отчет об исполнении бюджета Костинского муниципального образования за по подразделениям,  целевым статьям и видам расходов функциональной классификации расходов бюджетов РФ за 1 квартал 2019 года </t>
  </si>
  <si>
    <t>ОТЧЕТ ОБ ИСПОЛЬЗОВАНИИ СРЕДСТВ РЕЗЕРВНОГО ФОНДА администрации Костинского муниципального образования-администрации сельского поселения за 1 квартал 2019 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</si>
</sst>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0"/>
    <numFmt numFmtId="176" formatCode="0.000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5"/>
      <name val="Arial"/>
      <family val="2"/>
    </font>
    <font>
      <b/>
      <sz val="15"/>
      <name val="Arial Cyr"/>
      <family val="0"/>
    </font>
    <font>
      <sz val="10"/>
      <name val="Courier New"/>
      <family val="3"/>
    </font>
    <font>
      <sz val="15"/>
      <name val="Arial"/>
      <family val="2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0" borderId="1">
      <alignment horizontal="center" shrinkToFit="1"/>
      <protection/>
    </xf>
    <xf numFmtId="0" fontId="29" fillId="0" borderId="1">
      <alignment horizontal="right" shrinkToFit="1"/>
      <protection/>
    </xf>
    <xf numFmtId="0" fontId="29" fillId="0" borderId="1">
      <alignment horizontal="center"/>
      <protection/>
    </xf>
    <xf numFmtId="0" fontId="29" fillId="0" borderId="2">
      <alignment horizontal="left" wrapText="1" indent="1"/>
      <protection/>
    </xf>
    <xf numFmtId="0" fontId="29" fillId="0" borderId="3">
      <alignment horizontal="left" wrapText="1" indent="2"/>
      <protection/>
    </xf>
    <xf numFmtId="0" fontId="29" fillId="0" borderId="4">
      <alignment horizontal="left" wrapText="1" indent="2"/>
      <protection/>
    </xf>
    <xf numFmtId="0" fontId="29" fillId="0" borderId="5">
      <alignment horizontal="left" wrapText="1"/>
      <protection/>
    </xf>
    <xf numFmtId="0" fontId="29" fillId="0" borderId="3">
      <alignment horizontal="left" wrapText="1" indent="1"/>
      <protection/>
    </xf>
    <xf numFmtId="0" fontId="29" fillId="0" borderId="6">
      <alignment horizontal="left" wrapText="1" indent="1"/>
      <protection/>
    </xf>
    <xf numFmtId="0" fontId="29" fillId="0" borderId="7">
      <alignment horizontal="center" shrinkToFit="1"/>
      <protection/>
    </xf>
    <xf numFmtId="0" fontId="29" fillId="0" borderId="8">
      <alignment horizontal="center" shrinkToFit="1"/>
      <protection/>
    </xf>
    <xf numFmtId="0" fontId="29" fillId="0" borderId="9">
      <alignment horizontal="center" shrinkToFit="1"/>
      <protection/>
    </xf>
    <xf numFmtId="0" fontId="29" fillId="0" borderId="9">
      <alignment horizontal="right" shrinkToFit="1"/>
      <protection/>
    </xf>
    <xf numFmtId="0" fontId="29" fillId="0" borderId="8">
      <alignment horizontal="center"/>
      <protection/>
    </xf>
    <xf numFmtId="0" fontId="29" fillId="0" borderId="2">
      <alignment horizontal="left" wrapText="1"/>
      <protection/>
    </xf>
    <xf numFmtId="0" fontId="29" fillId="0" borderId="3">
      <alignment horizontal="left" wrapText="1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0" applyNumberFormat="0" applyAlignment="0" applyProtection="0"/>
    <xf numFmtId="0" fontId="14" fillId="20" borderId="11" applyNumberFormat="0" applyAlignment="0" applyProtection="0"/>
    <xf numFmtId="0" fontId="15" fillId="20" borderId="10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21" borderId="16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23" borderId="17" applyNumberFormat="0" applyFont="0" applyAlignment="0" applyProtection="0"/>
    <xf numFmtId="9" fontId="0" fillId="0" borderId="0" applyFon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70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6" fillId="0" borderId="0" xfId="70" applyFont="1" applyBorder="1">
      <alignment/>
      <protection/>
    </xf>
    <xf numFmtId="0" fontId="6" fillId="0" borderId="0" xfId="70" applyFont="1">
      <alignment/>
      <protection/>
    </xf>
    <xf numFmtId="0" fontId="4" fillId="0" borderId="0" xfId="70">
      <alignment/>
      <protection/>
    </xf>
    <xf numFmtId="0" fontId="7" fillId="0" borderId="0" xfId="70" applyFont="1" applyBorder="1">
      <alignment/>
      <protection/>
    </xf>
    <xf numFmtId="0" fontId="8" fillId="0" borderId="0" xfId="70" applyFont="1" applyBorder="1" applyAlignment="1">
      <alignment horizontal="left"/>
      <protection/>
    </xf>
    <xf numFmtId="0" fontId="8" fillId="0" borderId="0" xfId="70" applyFont="1" applyBorder="1" applyAlignment="1">
      <alignment horizontal="center"/>
      <protection/>
    </xf>
    <xf numFmtId="0" fontId="9" fillId="0" borderId="0" xfId="70" applyFont="1" applyBorder="1" applyAlignment="1">
      <alignment horizontal="center"/>
      <protection/>
    </xf>
    <xf numFmtId="0" fontId="8" fillId="0" borderId="0" xfId="70" applyFont="1" applyAlignment="1">
      <alignment horizontal="center"/>
      <protection/>
    </xf>
    <xf numFmtId="0" fontId="8" fillId="0" borderId="0" xfId="70" applyFont="1" applyAlignment="1">
      <alignment horizontal="left"/>
      <protection/>
    </xf>
    <xf numFmtId="22" fontId="8" fillId="0" borderId="0" xfId="70" applyNumberFormat="1" applyFont="1" applyAlignment="1">
      <alignment horizontal="center"/>
      <protection/>
    </xf>
    <xf numFmtId="49" fontId="10" fillId="0" borderId="0" xfId="70" applyNumberFormat="1" applyFont="1" applyBorder="1" applyAlignment="1">
      <alignment horizontal="left" vertical="center" wrapText="1"/>
      <protection/>
    </xf>
    <xf numFmtId="0" fontId="6" fillId="0" borderId="0" xfId="71" applyFont="1" applyBorder="1">
      <alignment/>
      <protection/>
    </xf>
    <xf numFmtId="0" fontId="6" fillId="0" borderId="0" xfId="71" applyFont="1">
      <alignment/>
      <protection/>
    </xf>
    <xf numFmtId="0" fontId="4" fillId="0" borderId="0" xfId="71">
      <alignment/>
      <protection/>
    </xf>
    <xf numFmtId="0" fontId="8" fillId="0" borderId="0" xfId="71" applyFont="1" applyAlignment="1">
      <alignment horizontal="center"/>
      <protection/>
    </xf>
    <xf numFmtId="0" fontId="4" fillId="0" borderId="0" xfId="69">
      <alignment/>
      <protection/>
    </xf>
    <xf numFmtId="0" fontId="4" fillId="0" borderId="0" xfId="69" applyAlignment="1">
      <alignment horizontal="right"/>
      <protection/>
    </xf>
    <xf numFmtId="0" fontId="7" fillId="0" borderId="0" xfId="0" applyFont="1" applyAlignment="1">
      <alignment/>
    </xf>
    <xf numFmtId="0" fontId="28" fillId="0" borderId="0" xfId="70" applyFont="1">
      <alignment/>
      <protection/>
    </xf>
    <xf numFmtId="0" fontId="4" fillId="0" borderId="0" xfId="70" applyFont="1">
      <alignment/>
      <protection/>
    </xf>
    <xf numFmtId="0" fontId="4" fillId="0" borderId="0" xfId="71" applyFont="1">
      <alignment/>
      <protection/>
    </xf>
    <xf numFmtId="0" fontId="28" fillId="0" borderId="0" xfId="71" applyFont="1">
      <alignment/>
      <protection/>
    </xf>
    <xf numFmtId="0" fontId="6" fillId="0" borderId="0" xfId="71" applyFont="1" applyBorder="1" applyAlignment="1">
      <alignment wrapText="1"/>
      <protection/>
    </xf>
    <xf numFmtId="0" fontId="7" fillId="0" borderId="0" xfId="71" applyFont="1" applyAlignment="1">
      <alignment wrapText="1"/>
      <protection/>
    </xf>
    <xf numFmtId="0" fontId="8" fillId="0" borderId="0" xfId="71" applyFont="1" applyAlignment="1">
      <alignment horizontal="left" wrapText="1"/>
      <protection/>
    </xf>
    <xf numFmtId="0" fontId="6" fillId="0" borderId="0" xfId="71" applyFont="1" applyAlignment="1">
      <alignment wrapText="1"/>
      <protection/>
    </xf>
    <xf numFmtId="0" fontId="4" fillId="0" borderId="0" xfId="71" applyAlignment="1">
      <alignment wrapText="1"/>
      <protection/>
    </xf>
    <xf numFmtId="0" fontId="28" fillId="0" borderId="0" xfId="71" applyFont="1">
      <alignment/>
      <protection/>
    </xf>
    <xf numFmtId="4" fontId="0" fillId="0" borderId="0" xfId="0" applyNumberFormat="1" applyAlignment="1">
      <alignment horizontal="right"/>
    </xf>
    <xf numFmtId="49" fontId="30" fillId="0" borderId="0" xfId="0" applyNumberFormat="1" applyFont="1" applyAlignment="1">
      <alignment horizontal="right"/>
    </xf>
    <xf numFmtId="49" fontId="31" fillId="0" borderId="9" xfId="0" applyNumberFormat="1" applyFont="1" applyFill="1" applyBorder="1" applyAlignment="1">
      <alignment horizontal="center" vertical="center"/>
    </xf>
    <xf numFmtId="4" fontId="31" fillId="0" borderId="9" xfId="0" applyNumberFormat="1" applyFont="1" applyFill="1" applyBorder="1" applyAlignment="1">
      <alignment horizontal="center" vertical="center"/>
    </xf>
    <xf numFmtId="4" fontId="31" fillId="0" borderId="9" xfId="0" applyNumberFormat="1" applyFont="1" applyFill="1" applyBorder="1" applyAlignment="1">
      <alignment horizontal="center" vertical="center" wrapText="1"/>
    </xf>
    <xf numFmtId="0" fontId="30" fillId="24" borderId="9" xfId="0" applyFont="1" applyFill="1" applyBorder="1" applyAlignment="1">
      <alignment horizontal="left" wrapText="1"/>
    </xf>
    <xf numFmtId="49" fontId="30" fillId="24" borderId="9" xfId="0" applyNumberFormat="1" applyFont="1" applyFill="1" applyBorder="1" applyAlignment="1">
      <alignment horizontal="center"/>
    </xf>
    <xf numFmtId="4" fontId="30" fillId="24" borderId="9" xfId="0" applyNumberFormat="1" applyFont="1" applyFill="1" applyBorder="1" applyAlignment="1">
      <alignment horizontal="right"/>
    </xf>
    <xf numFmtId="172" fontId="30" fillId="0" borderId="9" xfId="0" applyNumberFormat="1" applyFont="1" applyBorder="1" applyAlignment="1">
      <alignment/>
    </xf>
    <xf numFmtId="4" fontId="30" fillId="0" borderId="9" xfId="0" applyNumberFormat="1" applyFont="1" applyBorder="1" applyAlignment="1">
      <alignment/>
    </xf>
    <xf numFmtId="49" fontId="30" fillId="0" borderId="9" xfId="0" applyNumberFormat="1" applyFont="1" applyBorder="1" applyAlignment="1">
      <alignment horizontal="center"/>
    </xf>
    <xf numFmtId="4" fontId="30" fillId="0" borderId="9" xfId="0" applyNumberFormat="1" applyFont="1" applyBorder="1" applyAlignment="1">
      <alignment horizontal="right"/>
    </xf>
    <xf numFmtId="49" fontId="30" fillId="0" borderId="9" xfId="0" applyNumberFormat="1" applyFont="1" applyBorder="1" applyAlignment="1">
      <alignment wrapText="1"/>
    </xf>
    <xf numFmtId="0" fontId="30" fillId="24" borderId="9" xfId="0" applyNumberFormat="1" applyFont="1" applyFill="1" applyBorder="1" applyAlignment="1">
      <alignment horizontal="left" wrapText="1"/>
    </xf>
    <xf numFmtId="49" fontId="31" fillId="0" borderId="9" xfId="70" applyNumberFormat="1" applyFont="1" applyBorder="1" applyAlignment="1">
      <alignment horizontal="center" vertical="center" wrapText="1"/>
      <protection/>
    </xf>
    <xf numFmtId="49" fontId="31" fillId="0" borderId="9" xfId="0" applyNumberFormat="1" applyFont="1" applyBorder="1" applyAlignment="1">
      <alignment horizontal="left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right" vertical="center" wrapText="1"/>
    </xf>
    <xf numFmtId="172" fontId="31" fillId="0" borderId="9" xfId="70" applyNumberFormat="1" applyFont="1" applyBorder="1" applyAlignment="1">
      <alignment horizontal="right" vertical="center" wrapText="1"/>
      <protection/>
    </xf>
    <xf numFmtId="49" fontId="30" fillId="0" borderId="9" xfId="0" applyNumberFormat="1" applyFont="1" applyBorder="1" applyAlignment="1">
      <alignment horizontal="left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4" fontId="30" fillId="0" borderId="9" xfId="0" applyNumberFormat="1" applyFont="1" applyBorder="1" applyAlignment="1">
      <alignment horizontal="right" vertical="center" wrapText="1"/>
    </xf>
    <xf numFmtId="172" fontId="30" fillId="0" borderId="9" xfId="70" applyNumberFormat="1" applyFont="1" applyBorder="1" applyAlignment="1">
      <alignment horizontal="right" vertical="center" wrapText="1"/>
      <protection/>
    </xf>
    <xf numFmtId="0" fontId="30" fillId="0" borderId="9" xfId="70" applyFont="1" applyBorder="1" applyAlignment="1">
      <alignment wrapText="1"/>
      <protection/>
    </xf>
    <xf numFmtId="0" fontId="30" fillId="0" borderId="9" xfId="70" applyFont="1" applyBorder="1" applyAlignment="1">
      <alignment horizontal="center" wrapText="1"/>
      <protection/>
    </xf>
    <xf numFmtId="4" fontId="30" fillId="0" borderId="9" xfId="70" applyNumberFormat="1" applyFont="1" applyBorder="1" applyAlignment="1">
      <alignment wrapText="1"/>
      <protection/>
    </xf>
    <xf numFmtId="0" fontId="31" fillId="0" borderId="9" xfId="70" applyFont="1" applyBorder="1" applyAlignment="1">
      <alignment wrapText="1"/>
      <protection/>
    </xf>
    <xf numFmtId="0" fontId="31" fillId="0" borderId="9" xfId="70" applyFont="1" applyBorder="1" applyAlignment="1">
      <alignment horizontal="center" wrapText="1"/>
      <protection/>
    </xf>
    <xf numFmtId="4" fontId="31" fillId="0" borderId="9" xfId="70" applyNumberFormat="1" applyFont="1" applyBorder="1" applyAlignment="1">
      <alignment wrapText="1"/>
      <protection/>
    </xf>
    <xf numFmtId="49" fontId="30" fillId="0" borderId="9" xfId="70" applyNumberFormat="1" applyFont="1" applyBorder="1" applyAlignment="1">
      <alignment horizontal="center" wrapText="1"/>
      <protection/>
    </xf>
    <xf numFmtId="49" fontId="31" fillId="0" borderId="9" xfId="70" applyNumberFormat="1" applyFont="1" applyBorder="1" applyAlignment="1">
      <alignment horizontal="center" wrapText="1"/>
      <protection/>
    </xf>
    <xf numFmtId="0" fontId="30" fillId="0" borderId="0" xfId="71" applyFont="1">
      <alignment/>
      <protection/>
    </xf>
    <xf numFmtId="0" fontId="31" fillId="0" borderId="0" xfId="71" applyFont="1" applyAlignment="1">
      <alignment horizontal="center"/>
      <protection/>
    </xf>
    <xf numFmtId="49" fontId="31" fillId="0" borderId="9" xfId="71" applyNumberFormat="1" applyFont="1" applyBorder="1" applyAlignment="1">
      <alignment horizontal="center" vertical="center" wrapText="1"/>
      <protection/>
    </xf>
    <xf numFmtId="172" fontId="30" fillId="0" borderId="9" xfId="0" applyNumberFormat="1" applyFont="1" applyBorder="1" applyAlignment="1">
      <alignment horizontal="right" vertical="center" wrapText="1"/>
    </xf>
    <xf numFmtId="172" fontId="31" fillId="0" borderId="9" xfId="0" applyNumberFormat="1" applyFont="1" applyBorder="1" applyAlignment="1">
      <alignment horizontal="right" vertical="center" wrapText="1"/>
    </xf>
    <xf numFmtId="0" fontId="31" fillId="0" borderId="9" xfId="71" applyFont="1" applyBorder="1" applyAlignment="1">
      <alignment wrapText="1"/>
      <protection/>
    </xf>
    <xf numFmtId="49" fontId="31" fillId="0" borderId="9" xfId="71" applyNumberFormat="1" applyFont="1" applyBorder="1" applyAlignment="1">
      <alignment horizontal="center"/>
      <protection/>
    </xf>
    <xf numFmtId="0" fontId="31" fillId="0" borderId="9" xfId="71" applyFont="1" applyBorder="1">
      <alignment/>
      <protection/>
    </xf>
    <xf numFmtId="174" fontId="31" fillId="0" borderId="9" xfId="71" applyNumberFormat="1" applyFont="1" applyBorder="1">
      <alignment/>
      <protection/>
    </xf>
    <xf numFmtId="0" fontId="30" fillId="0" borderId="9" xfId="71" applyFont="1" applyBorder="1" applyAlignment="1">
      <alignment wrapText="1"/>
      <protection/>
    </xf>
    <xf numFmtId="0" fontId="30" fillId="0" borderId="9" xfId="71" applyFont="1" applyBorder="1" applyAlignment="1">
      <alignment horizontal="center"/>
      <protection/>
    </xf>
    <xf numFmtId="4" fontId="30" fillId="0" borderId="9" xfId="71" applyNumberFormat="1" applyFont="1" applyBorder="1">
      <alignment/>
      <protection/>
    </xf>
    <xf numFmtId="0" fontId="31" fillId="0" borderId="9" xfId="71" applyFont="1" applyBorder="1" applyAlignment="1">
      <alignment horizontal="center"/>
      <protection/>
    </xf>
    <xf numFmtId="4" fontId="31" fillId="0" borderId="9" xfId="71" applyNumberFormat="1" applyFont="1" applyBorder="1">
      <alignment/>
      <protection/>
    </xf>
    <xf numFmtId="4" fontId="30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49" fontId="31" fillId="8" borderId="9" xfId="0" applyNumberFormat="1" applyFont="1" applyFill="1" applyBorder="1" applyAlignment="1">
      <alignment horizontal="center" vertical="center" wrapText="1"/>
    </xf>
    <xf numFmtId="4" fontId="31" fillId="8" borderId="9" xfId="0" applyNumberFormat="1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left" wrapText="1"/>
    </xf>
    <xf numFmtId="49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right"/>
    </xf>
    <xf numFmtId="0" fontId="30" fillId="24" borderId="22" xfId="0" applyFont="1" applyFill="1" applyBorder="1" applyAlignment="1">
      <alignment horizontal="left" wrapText="1"/>
    </xf>
    <xf numFmtId="49" fontId="30" fillId="24" borderId="23" xfId="0" applyNumberFormat="1" applyFont="1" applyFill="1" applyBorder="1" applyAlignment="1">
      <alignment horizontal="center"/>
    </xf>
    <xf numFmtId="0" fontId="30" fillId="24" borderId="24" xfId="0" applyFont="1" applyFill="1" applyBorder="1" applyAlignment="1">
      <alignment/>
    </xf>
    <xf numFmtId="49" fontId="30" fillId="24" borderId="25" xfId="0" applyNumberFormat="1" applyFont="1" applyFill="1" applyBorder="1" applyAlignment="1">
      <alignment horizontal="center"/>
    </xf>
    <xf numFmtId="4" fontId="30" fillId="24" borderId="25" xfId="0" applyNumberFormat="1" applyFont="1" applyFill="1" applyBorder="1" applyAlignment="1">
      <alignment horizontal="right"/>
    </xf>
    <xf numFmtId="0" fontId="30" fillId="24" borderId="26" xfId="0" applyFont="1" applyFill="1" applyBorder="1" applyAlignment="1">
      <alignment horizontal="left" wrapText="1"/>
    </xf>
    <xf numFmtId="49" fontId="30" fillId="24" borderId="25" xfId="0" applyNumberFormat="1" applyFont="1" applyFill="1" applyBorder="1" applyAlignment="1">
      <alignment horizontal="center" shrinkToFit="1"/>
    </xf>
    <xf numFmtId="4" fontId="30" fillId="24" borderId="27" xfId="0" applyNumberFormat="1" applyFont="1" applyFill="1" applyBorder="1" applyAlignment="1">
      <alignment horizontal="right"/>
    </xf>
    <xf numFmtId="49" fontId="30" fillId="24" borderId="28" xfId="0" applyNumberFormat="1" applyFont="1" applyFill="1" applyBorder="1" applyAlignment="1">
      <alignment horizontal="center"/>
    </xf>
    <xf numFmtId="49" fontId="30" fillId="24" borderId="9" xfId="0" applyNumberFormat="1" applyFont="1" applyFill="1" applyBorder="1" applyAlignment="1">
      <alignment horizontal="right"/>
    </xf>
    <xf numFmtId="49" fontId="30" fillId="24" borderId="29" xfId="0" applyNumberFormat="1" applyFont="1" applyFill="1" applyBorder="1" applyAlignment="1">
      <alignment horizontal="right"/>
    </xf>
    <xf numFmtId="49" fontId="30" fillId="24" borderId="30" xfId="0" applyNumberFormat="1" applyFont="1" applyFill="1" applyBorder="1" applyAlignment="1">
      <alignment horizontal="center"/>
    </xf>
    <xf numFmtId="4" fontId="30" fillId="24" borderId="31" xfId="0" applyNumberFormat="1" applyFont="1" applyFill="1" applyBorder="1" applyAlignment="1">
      <alignment horizontal="right"/>
    </xf>
    <xf numFmtId="0" fontId="30" fillId="24" borderId="32" xfId="0" applyFont="1" applyFill="1" applyBorder="1" applyAlignment="1">
      <alignment horizontal="left" wrapText="1"/>
    </xf>
    <xf numFmtId="49" fontId="30" fillId="24" borderId="27" xfId="0" applyNumberFormat="1" applyFont="1" applyFill="1" applyBorder="1" applyAlignment="1">
      <alignment horizontal="center" shrinkToFit="1"/>
    </xf>
    <xf numFmtId="4" fontId="30" fillId="24" borderId="23" xfId="0" applyNumberFormat="1" applyFont="1" applyFill="1" applyBorder="1" applyAlignment="1">
      <alignment horizontal="right"/>
    </xf>
    <xf numFmtId="4" fontId="30" fillId="0" borderId="8" xfId="0" applyNumberFormat="1" applyFont="1" applyBorder="1" applyAlignment="1">
      <alignment/>
    </xf>
    <xf numFmtId="4" fontId="36" fillId="0" borderId="0" xfId="0" applyNumberFormat="1" applyFont="1" applyAlignment="1">
      <alignment/>
    </xf>
    <xf numFmtId="0" fontId="30" fillId="0" borderId="0" xfId="69" applyFont="1" applyAlignment="1">
      <alignment horizontal="right"/>
      <protection/>
    </xf>
    <xf numFmtId="0" fontId="30" fillId="0" borderId="33" xfId="69" applyFont="1" applyBorder="1">
      <alignment/>
      <protection/>
    </xf>
    <xf numFmtId="0" fontId="31" fillId="0" borderId="34" xfId="69" applyFont="1" applyBorder="1">
      <alignment/>
      <protection/>
    </xf>
    <xf numFmtId="0" fontId="30" fillId="0" borderId="34" xfId="69" applyFont="1" applyBorder="1">
      <alignment/>
      <protection/>
    </xf>
    <xf numFmtId="4" fontId="31" fillId="0" borderId="9" xfId="69" applyNumberFormat="1" applyFont="1" applyBorder="1">
      <alignment/>
      <protection/>
    </xf>
    <xf numFmtId="4" fontId="30" fillId="0" borderId="34" xfId="69" applyNumberFormat="1" applyFont="1" applyBorder="1">
      <alignment/>
      <protection/>
    </xf>
    <xf numFmtId="3" fontId="31" fillId="0" borderId="34" xfId="69" applyNumberFormat="1" applyFont="1" applyBorder="1" applyAlignment="1">
      <alignment horizontal="right" wrapText="1"/>
      <protection/>
    </xf>
    <xf numFmtId="4" fontId="31" fillId="0" borderId="34" xfId="69" applyNumberFormat="1" applyFont="1" applyBorder="1">
      <alignment/>
      <protection/>
    </xf>
    <xf numFmtId="0" fontId="30" fillId="0" borderId="35" xfId="69" applyFont="1" applyBorder="1">
      <alignment/>
      <protection/>
    </xf>
    <xf numFmtId="0" fontId="30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/>
    </xf>
    <xf numFmtId="0" fontId="30" fillId="0" borderId="36" xfId="0" applyFont="1" applyBorder="1" applyAlignment="1">
      <alignment/>
    </xf>
    <xf numFmtId="0" fontId="30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/>
    </xf>
    <xf numFmtId="2" fontId="30" fillId="0" borderId="39" xfId="0" applyNumberFormat="1" applyFont="1" applyBorder="1" applyAlignment="1">
      <alignment/>
    </xf>
    <xf numFmtId="0" fontId="30" fillId="0" borderId="1" xfId="0" applyFont="1" applyBorder="1" applyAlignment="1">
      <alignment/>
    </xf>
    <xf numFmtId="0" fontId="30" fillId="0" borderId="41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9" xfId="0" applyFont="1" applyBorder="1" applyAlignment="1">
      <alignment/>
    </xf>
    <xf numFmtId="2" fontId="30" fillId="0" borderId="43" xfId="0" applyNumberFormat="1" applyFont="1" applyBorder="1" applyAlignment="1">
      <alignment/>
    </xf>
    <xf numFmtId="0" fontId="30" fillId="0" borderId="44" xfId="0" applyFont="1" applyBorder="1" applyAlignment="1">
      <alignment/>
    </xf>
    <xf numFmtId="0" fontId="30" fillId="0" borderId="43" xfId="0" applyFont="1" applyBorder="1" applyAlignment="1">
      <alignment/>
    </xf>
    <xf numFmtId="174" fontId="30" fillId="0" borderId="43" xfId="0" applyNumberFormat="1" applyFont="1" applyBorder="1" applyAlignment="1">
      <alignment horizontal="center"/>
    </xf>
    <xf numFmtId="0" fontId="33" fillId="0" borderId="0" xfId="0" applyFont="1" applyAlignment="1">
      <alignment horizontal="center" wrapText="1"/>
    </xf>
    <xf numFmtId="4" fontId="0" fillId="0" borderId="0" xfId="0" applyNumberFormat="1" applyAlignment="1">
      <alignment horizontal="center"/>
    </xf>
    <xf numFmtId="4" fontId="30" fillId="0" borderId="0" xfId="0" applyNumberFormat="1" applyFont="1" applyAlignment="1">
      <alignment horizontal="right"/>
    </xf>
    <xf numFmtId="0" fontId="32" fillId="0" borderId="0" xfId="70" applyFont="1" applyBorder="1" applyAlignment="1">
      <alignment horizontal="center"/>
      <protection/>
    </xf>
    <xf numFmtId="0" fontId="30" fillId="0" borderId="0" xfId="70" applyFont="1" applyBorder="1" applyAlignment="1">
      <alignment horizontal="right" wrapText="1"/>
      <protection/>
    </xf>
    <xf numFmtId="4" fontId="30" fillId="0" borderId="0" xfId="0" applyNumberFormat="1" applyFont="1" applyAlignment="1">
      <alignment horizontal="right" wrapText="1"/>
    </xf>
    <xf numFmtId="0" fontId="30" fillId="0" borderId="0" xfId="70" applyFont="1" applyAlignment="1">
      <alignment horizontal="right" wrapText="1"/>
      <protection/>
    </xf>
    <xf numFmtId="0" fontId="32" fillId="0" borderId="0" xfId="71" applyFont="1" applyAlignment="1">
      <alignment horizontal="center" wrapText="1"/>
      <protection/>
    </xf>
    <xf numFmtId="0" fontId="30" fillId="0" borderId="0" xfId="71" applyFont="1" applyAlignment="1">
      <alignment horizontal="right"/>
      <protection/>
    </xf>
    <xf numFmtId="49" fontId="35" fillId="0" borderId="0" xfId="0" applyNumberFormat="1" applyFont="1" applyAlignment="1">
      <alignment horizontal="center" wrapText="1"/>
    </xf>
    <xf numFmtId="170" fontId="30" fillId="0" borderId="0" xfId="59" applyFont="1" applyAlignment="1">
      <alignment horizontal="right"/>
    </xf>
    <xf numFmtId="0" fontId="30" fillId="0" borderId="0" xfId="69" applyFont="1" applyAlignment="1">
      <alignment horizontal="right"/>
      <protection/>
    </xf>
    <xf numFmtId="0" fontId="30" fillId="0" borderId="45" xfId="69" applyFont="1" applyBorder="1" applyAlignment="1">
      <alignment horizontal="left"/>
      <protection/>
    </xf>
    <xf numFmtId="0" fontId="30" fillId="0" borderId="46" xfId="69" applyFont="1" applyBorder="1" applyAlignment="1">
      <alignment horizontal="left"/>
      <protection/>
    </xf>
    <xf numFmtId="0" fontId="30" fillId="0" borderId="44" xfId="69" applyFont="1" applyBorder="1" applyAlignment="1">
      <alignment horizontal="left"/>
      <protection/>
    </xf>
    <xf numFmtId="0" fontId="30" fillId="0" borderId="45" xfId="69" applyFont="1" applyBorder="1" applyAlignment="1">
      <alignment horizontal="center"/>
      <protection/>
    </xf>
    <xf numFmtId="0" fontId="30" fillId="0" borderId="46" xfId="69" applyFont="1" applyBorder="1" applyAlignment="1">
      <alignment horizontal="center"/>
      <protection/>
    </xf>
    <xf numFmtId="0" fontId="30" fillId="0" borderId="44" xfId="69" applyFont="1" applyBorder="1" applyAlignment="1">
      <alignment horizontal="center"/>
      <protection/>
    </xf>
    <xf numFmtId="0" fontId="31" fillId="0" borderId="45" xfId="69" applyFont="1" applyBorder="1" applyAlignment="1">
      <alignment horizontal="left" wrapText="1"/>
      <protection/>
    </xf>
    <xf numFmtId="0" fontId="31" fillId="0" borderId="46" xfId="69" applyFont="1" applyBorder="1" applyAlignment="1">
      <alignment horizontal="left" wrapText="1"/>
      <protection/>
    </xf>
    <xf numFmtId="0" fontId="31" fillId="0" borderId="44" xfId="69" applyFont="1" applyBorder="1" applyAlignment="1">
      <alignment horizontal="left" wrapText="1"/>
      <protection/>
    </xf>
    <xf numFmtId="0" fontId="30" fillId="0" borderId="47" xfId="69" applyFont="1" applyBorder="1" applyAlignment="1">
      <alignment horizontal="center"/>
      <protection/>
    </xf>
    <xf numFmtId="0" fontId="30" fillId="0" borderId="48" xfId="69" applyFont="1" applyBorder="1" applyAlignment="1">
      <alignment horizontal="center"/>
      <protection/>
    </xf>
    <xf numFmtId="0" fontId="30" fillId="0" borderId="49" xfId="69" applyFont="1" applyBorder="1" applyAlignment="1">
      <alignment horizontal="center"/>
      <protection/>
    </xf>
    <xf numFmtId="0" fontId="32" fillId="0" borderId="0" xfId="69" applyFont="1" applyAlignment="1">
      <alignment horizontal="center" wrapText="1"/>
      <protection/>
    </xf>
    <xf numFmtId="0" fontId="35" fillId="0" borderId="0" xfId="69" applyFont="1" applyAlignment="1">
      <alignment horizontal="center" wrapText="1"/>
      <protection/>
    </xf>
    <xf numFmtId="0" fontId="31" fillId="0" borderId="50" xfId="69" applyFont="1" applyBorder="1" applyAlignment="1">
      <alignment horizontal="center"/>
      <protection/>
    </xf>
    <xf numFmtId="0" fontId="31" fillId="0" borderId="7" xfId="69" applyFont="1" applyBorder="1" applyAlignment="1">
      <alignment horizontal="center"/>
      <protection/>
    </xf>
    <xf numFmtId="0" fontId="30" fillId="0" borderId="43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174" fontId="30" fillId="0" borderId="43" xfId="0" applyNumberFormat="1" applyFont="1" applyBorder="1" applyAlignment="1">
      <alignment horizontal="center"/>
    </xf>
    <xf numFmtId="174" fontId="30" fillId="0" borderId="44" xfId="0" applyNumberFormat="1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9" xfId="34"/>
    <cellStyle name="xl110" xfId="35"/>
    <cellStyle name="xl121" xfId="36"/>
    <cellStyle name="xl122" xfId="37"/>
    <cellStyle name="xl124" xfId="38"/>
    <cellStyle name="xl30" xfId="39"/>
    <cellStyle name="xl31" xfId="40"/>
    <cellStyle name="xl32" xfId="41"/>
    <cellStyle name="xl50" xfId="42"/>
    <cellStyle name="xl51" xfId="43"/>
    <cellStyle name="xl52" xfId="44"/>
    <cellStyle name="xl56" xfId="45"/>
    <cellStyle name="xl57" xfId="46"/>
    <cellStyle name="xl91" xfId="47"/>
    <cellStyle name="xl9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Каменка прил.5  кв" xfId="69"/>
    <cellStyle name="Обычный_Приложение №2" xfId="70"/>
    <cellStyle name="Обычный_Приложение №3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="60" zoomScalePageLayoutView="0" workbookViewId="0" topLeftCell="A26">
      <selection activeCell="B13" sqref="B13"/>
    </sheetView>
  </sheetViews>
  <sheetFormatPr defaultColWidth="9.00390625" defaultRowHeight="12.75"/>
  <cols>
    <col min="1" max="1" width="53.25390625" style="1" customWidth="1"/>
    <col min="2" max="2" width="33.75390625" style="1" customWidth="1"/>
    <col min="3" max="3" width="19.00390625" style="2" customWidth="1"/>
    <col min="4" max="4" width="17.625" style="2" customWidth="1"/>
    <col min="5" max="5" width="11.875" style="2" customWidth="1"/>
  </cols>
  <sheetData>
    <row r="1" spans="1:5" ht="15">
      <c r="A1" s="6"/>
      <c r="B1" s="37"/>
      <c r="C1" s="134" t="s">
        <v>0</v>
      </c>
      <c r="D1" s="134"/>
      <c r="E1" s="134"/>
    </row>
    <row r="2" spans="2:5" ht="15">
      <c r="B2" s="134" t="s">
        <v>1</v>
      </c>
      <c r="C2" s="134"/>
      <c r="D2" s="134"/>
      <c r="E2" s="134"/>
    </row>
    <row r="3" spans="2:5" ht="15">
      <c r="B3" s="134" t="s">
        <v>85</v>
      </c>
      <c r="C3" s="134"/>
      <c r="D3" s="134"/>
      <c r="E3" s="134"/>
    </row>
    <row r="4" spans="1:5" ht="15.75">
      <c r="A4" s="3"/>
      <c r="B4" s="134" t="s">
        <v>298</v>
      </c>
      <c r="C4" s="134"/>
      <c r="D4" s="134"/>
      <c r="E4" s="134"/>
    </row>
    <row r="5" spans="1:5" ht="15">
      <c r="A5" s="4"/>
      <c r="C5" s="133"/>
      <c r="D5" s="133"/>
      <c r="E5" s="133"/>
    </row>
    <row r="6" spans="1:5" ht="42" customHeight="1">
      <c r="A6" s="132" t="s">
        <v>299</v>
      </c>
      <c r="B6" s="132"/>
      <c r="C6" s="132"/>
      <c r="D6" s="132"/>
      <c r="E6" s="132"/>
    </row>
    <row r="7" spans="1:5" ht="12.75">
      <c r="A7"/>
      <c r="B7"/>
      <c r="C7" s="7"/>
      <c r="D7"/>
      <c r="E7"/>
    </row>
    <row r="8" spans="1:5" ht="48" customHeight="1">
      <c r="A8" s="38" t="s">
        <v>2</v>
      </c>
      <c r="B8" s="38" t="s">
        <v>3</v>
      </c>
      <c r="C8" s="39" t="s">
        <v>4</v>
      </c>
      <c r="D8" s="39" t="s">
        <v>5</v>
      </c>
      <c r="E8" s="40" t="s">
        <v>6</v>
      </c>
    </row>
    <row r="9" spans="1:5" ht="15">
      <c r="A9" s="41" t="s">
        <v>92</v>
      </c>
      <c r="B9" s="42" t="s">
        <v>93</v>
      </c>
      <c r="C9" s="43">
        <v>38983267</v>
      </c>
      <c r="D9" s="43">
        <v>1864334.54</v>
      </c>
      <c r="E9" s="44">
        <f>D9/C9*100</f>
        <v>4.78239686786641</v>
      </c>
    </row>
    <row r="10" spans="1:5" ht="15">
      <c r="A10" s="41" t="s">
        <v>94</v>
      </c>
      <c r="B10" s="42"/>
      <c r="C10" s="42"/>
      <c r="D10" s="42"/>
      <c r="E10" s="44"/>
    </row>
    <row r="11" spans="1:5" ht="15">
      <c r="A11" s="41" t="s">
        <v>133</v>
      </c>
      <c r="B11" s="42" t="s">
        <v>95</v>
      </c>
      <c r="C11" s="43">
        <v>1960430</v>
      </c>
      <c r="D11" s="43">
        <v>442922.99</v>
      </c>
      <c r="E11" s="44">
        <f aca="true" t="shared" si="0" ref="E11:E35">D11/C11*100</f>
        <v>22.59315507312171</v>
      </c>
    </row>
    <row r="12" spans="1:5" ht="15">
      <c r="A12" s="41" t="s">
        <v>134</v>
      </c>
      <c r="B12" s="42" t="s">
        <v>96</v>
      </c>
      <c r="C12" s="43">
        <v>860200</v>
      </c>
      <c r="D12" s="43">
        <v>130747.38</v>
      </c>
      <c r="E12" s="44">
        <f t="shared" si="0"/>
        <v>15.199648918856083</v>
      </c>
    </row>
    <row r="13" spans="1:5" ht="15">
      <c r="A13" s="41" t="s">
        <v>135</v>
      </c>
      <c r="B13" s="42" t="s">
        <v>97</v>
      </c>
      <c r="C13" s="43">
        <v>860200</v>
      </c>
      <c r="D13" s="43">
        <v>130747.38</v>
      </c>
      <c r="E13" s="44">
        <f t="shared" si="0"/>
        <v>15.199648918856083</v>
      </c>
    </row>
    <row r="14" spans="1:5" ht="44.25" customHeight="1">
      <c r="A14" s="49" t="s">
        <v>219</v>
      </c>
      <c r="B14" s="42" t="s">
        <v>98</v>
      </c>
      <c r="C14" s="43">
        <v>860200</v>
      </c>
      <c r="D14" s="43">
        <v>130747.36</v>
      </c>
      <c r="E14" s="44">
        <f t="shared" si="0"/>
        <v>15.199646593815391</v>
      </c>
    </row>
    <row r="15" spans="1:5" ht="60">
      <c r="A15" s="49" t="s">
        <v>220</v>
      </c>
      <c r="B15" s="42" t="s">
        <v>221</v>
      </c>
      <c r="C15" s="43" t="s">
        <v>174</v>
      </c>
      <c r="D15" s="43">
        <v>0.02</v>
      </c>
      <c r="E15" s="44"/>
    </row>
    <row r="16" spans="1:5" ht="45">
      <c r="A16" s="41" t="s">
        <v>136</v>
      </c>
      <c r="B16" s="42" t="s">
        <v>99</v>
      </c>
      <c r="C16" s="43">
        <v>851230</v>
      </c>
      <c r="D16" s="43">
        <v>229840.38</v>
      </c>
      <c r="E16" s="44">
        <f t="shared" si="0"/>
        <v>27.000972710078358</v>
      </c>
    </row>
    <row r="17" spans="1:5" ht="45">
      <c r="A17" s="41" t="s">
        <v>137</v>
      </c>
      <c r="B17" s="42" t="s">
        <v>100</v>
      </c>
      <c r="C17" s="43">
        <v>851230</v>
      </c>
      <c r="D17" s="43">
        <v>229840.38</v>
      </c>
      <c r="E17" s="44">
        <f t="shared" si="0"/>
        <v>27.000972710078358</v>
      </c>
    </row>
    <row r="18" spans="1:5" ht="90">
      <c r="A18" s="49" t="s">
        <v>138</v>
      </c>
      <c r="B18" s="42" t="s">
        <v>101</v>
      </c>
      <c r="C18" s="43">
        <v>308680</v>
      </c>
      <c r="D18" s="43">
        <v>100967.24</v>
      </c>
      <c r="E18" s="44">
        <f t="shared" si="0"/>
        <v>32.70935596734483</v>
      </c>
    </row>
    <row r="19" spans="1:5" ht="150">
      <c r="A19" s="49" t="s">
        <v>222</v>
      </c>
      <c r="B19" s="42" t="s">
        <v>223</v>
      </c>
      <c r="C19" s="43">
        <v>308680</v>
      </c>
      <c r="D19" s="43">
        <v>100967.24</v>
      </c>
      <c r="E19" s="44">
        <f t="shared" si="0"/>
        <v>32.70935596734483</v>
      </c>
    </row>
    <row r="20" spans="1:5" ht="120">
      <c r="A20" s="49" t="s">
        <v>175</v>
      </c>
      <c r="B20" s="42" t="s">
        <v>102</v>
      </c>
      <c r="C20" s="43">
        <v>2160</v>
      </c>
      <c r="D20" s="43">
        <v>705.45</v>
      </c>
      <c r="E20" s="44">
        <f t="shared" si="0"/>
        <v>32.65972222222223</v>
      </c>
    </row>
    <row r="21" spans="1:5" ht="180">
      <c r="A21" s="49" t="s">
        <v>224</v>
      </c>
      <c r="B21" s="42" t="s">
        <v>225</v>
      </c>
      <c r="C21" s="43">
        <v>2160</v>
      </c>
      <c r="D21" s="43">
        <v>705.45</v>
      </c>
      <c r="E21" s="44">
        <f t="shared" si="0"/>
        <v>32.65972222222223</v>
      </c>
    </row>
    <row r="22" spans="1:5" ht="165">
      <c r="A22" s="49" t="s">
        <v>226</v>
      </c>
      <c r="B22" s="42" t="s">
        <v>227</v>
      </c>
      <c r="C22" s="43">
        <v>597790</v>
      </c>
      <c r="D22" s="43">
        <v>148038.82</v>
      </c>
      <c r="E22" s="44">
        <f t="shared" si="0"/>
        <v>24.764352029977083</v>
      </c>
    </row>
    <row r="23" spans="1:5" ht="105">
      <c r="A23" s="41" t="s">
        <v>139</v>
      </c>
      <c r="B23" s="42" t="s">
        <v>103</v>
      </c>
      <c r="C23" s="43">
        <v>-57400</v>
      </c>
      <c r="D23" s="43">
        <v>-19871.13</v>
      </c>
      <c r="E23" s="44">
        <f t="shared" si="0"/>
        <v>34.61869337979094</v>
      </c>
    </row>
    <row r="24" spans="1:5" ht="165">
      <c r="A24" s="49" t="s">
        <v>228</v>
      </c>
      <c r="B24" s="42" t="s">
        <v>229</v>
      </c>
      <c r="C24" s="43">
        <v>-57400</v>
      </c>
      <c r="D24" s="43">
        <v>-19871.13</v>
      </c>
      <c r="E24" s="44">
        <f t="shared" si="0"/>
        <v>34.61869337979094</v>
      </c>
    </row>
    <row r="25" spans="1:5" ht="15">
      <c r="A25" s="41" t="s">
        <v>140</v>
      </c>
      <c r="B25" s="42" t="s">
        <v>104</v>
      </c>
      <c r="C25" s="43">
        <v>229000</v>
      </c>
      <c r="D25" s="43">
        <v>80835.23</v>
      </c>
      <c r="E25" s="44">
        <f t="shared" si="0"/>
        <v>35.29922707423581</v>
      </c>
    </row>
    <row r="26" spans="1:5" ht="15">
      <c r="A26" s="41" t="s">
        <v>141</v>
      </c>
      <c r="B26" s="42" t="s">
        <v>105</v>
      </c>
      <c r="C26" s="43">
        <v>23000</v>
      </c>
      <c r="D26" s="43">
        <v>756.43</v>
      </c>
      <c r="E26" s="44">
        <f t="shared" si="0"/>
        <v>3.2888260869565213</v>
      </c>
    </row>
    <row r="27" spans="1:5" ht="25.5" customHeight="1">
      <c r="A27" s="41" t="s">
        <v>142</v>
      </c>
      <c r="B27" s="42" t="s">
        <v>106</v>
      </c>
      <c r="C27" s="43">
        <v>23000</v>
      </c>
      <c r="D27" s="43">
        <v>756.43</v>
      </c>
      <c r="E27" s="44">
        <f t="shared" si="0"/>
        <v>3.2888260869565213</v>
      </c>
    </row>
    <row r="28" spans="1:5" ht="15">
      <c r="A28" s="41" t="s">
        <v>143</v>
      </c>
      <c r="B28" s="42" t="s">
        <v>107</v>
      </c>
      <c r="C28" s="43">
        <v>206000</v>
      </c>
      <c r="D28" s="43">
        <v>80078.8</v>
      </c>
      <c r="E28" s="44">
        <f t="shared" si="0"/>
        <v>38.873203883495144</v>
      </c>
    </row>
    <row r="29" spans="1:5" ht="15">
      <c r="A29" s="41" t="s">
        <v>144</v>
      </c>
      <c r="B29" s="42" t="s">
        <v>145</v>
      </c>
      <c r="C29" s="43">
        <v>141000</v>
      </c>
      <c r="D29" s="43">
        <v>79674.58</v>
      </c>
      <c r="E29" s="44">
        <f t="shared" si="0"/>
        <v>56.50679432624114</v>
      </c>
    </row>
    <row r="30" spans="1:5" ht="33.75" customHeight="1">
      <c r="A30" s="41" t="s">
        <v>189</v>
      </c>
      <c r="B30" s="42" t="s">
        <v>146</v>
      </c>
      <c r="C30" s="43">
        <v>141000</v>
      </c>
      <c r="D30" s="43">
        <v>79674.58</v>
      </c>
      <c r="E30" s="44">
        <f t="shared" si="0"/>
        <v>56.50679432624114</v>
      </c>
    </row>
    <row r="31" spans="1:5" ht="21" customHeight="1">
      <c r="A31" s="41" t="s">
        <v>147</v>
      </c>
      <c r="B31" s="42" t="s">
        <v>148</v>
      </c>
      <c r="C31" s="43">
        <v>65000</v>
      </c>
      <c r="D31" s="43">
        <v>404.22</v>
      </c>
      <c r="E31" s="44">
        <f t="shared" si="0"/>
        <v>0.6218769230769231</v>
      </c>
    </row>
    <row r="32" spans="1:5" ht="60">
      <c r="A32" s="41" t="s">
        <v>149</v>
      </c>
      <c r="B32" s="42" t="s">
        <v>150</v>
      </c>
      <c r="C32" s="43">
        <v>65000</v>
      </c>
      <c r="D32" s="43">
        <v>404.22</v>
      </c>
      <c r="E32" s="44">
        <f t="shared" si="0"/>
        <v>0.6218769230769231</v>
      </c>
    </row>
    <row r="33" spans="1:5" ht="13.5" customHeight="1">
      <c r="A33" s="49" t="s">
        <v>151</v>
      </c>
      <c r="B33" s="42" t="s">
        <v>108</v>
      </c>
      <c r="C33" s="43">
        <v>20000</v>
      </c>
      <c r="D33" s="43">
        <v>1500</v>
      </c>
      <c r="E33" s="44">
        <f t="shared" si="0"/>
        <v>7.5</v>
      </c>
    </row>
    <row r="34" spans="1:5" ht="14.25" customHeight="1">
      <c r="A34" s="49" t="s">
        <v>152</v>
      </c>
      <c r="B34" s="42" t="s">
        <v>109</v>
      </c>
      <c r="C34" s="43">
        <v>20000</v>
      </c>
      <c r="D34" s="43">
        <v>1500</v>
      </c>
      <c r="E34" s="44">
        <f t="shared" si="0"/>
        <v>7.5</v>
      </c>
    </row>
    <row r="35" spans="1:5" ht="105">
      <c r="A35" s="49" t="s">
        <v>187</v>
      </c>
      <c r="B35" s="42" t="s">
        <v>110</v>
      </c>
      <c r="C35" s="43">
        <v>20000</v>
      </c>
      <c r="D35" s="43">
        <v>1500</v>
      </c>
      <c r="E35" s="44">
        <f t="shared" si="0"/>
        <v>7.5</v>
      </c>
    </row>
    <row r="36" spans="1:5" ht="15">
      <c r="A36" s="41" t="s">
        <v>153</v>
      </c>
      <c r="B36" s="42" t="s">
        <v>111</v>
      </c>
      <c r="C36" s="43">
        <v>37022837</v>
      </c>
      <c r="D36" s="43">
        <v>1421411.55</v>
      </c>
      <c r="E36" s="45">
        <v>0</v>
      </c>
    </row>
    <row r="37" spans="1:5" ht="45">
      <c r="A37" s="41" t="s">
        <v>154</v>
      </c>
      <c r="B37" s="42" t="s">
        <v>112</v>
      </c>
      <c r="C37" s="43">
        <v>37022837</v>
      </c>
      <c r="D37" s="43">
        <v>1421411.55</v>
      </c>
      <c r="E37" s="45">
        <v>0</v>
      </c>
    </row>
    <row r="38" spans="1:5" ht="30">
      <c r="A38" s="41" t="s">
        <v>176</v>
      </c>
      <c r="B38" s="42" t="s">
        <v>230</v>
      </c>
      <c r="C38" s="43">
        <v>4519137</v>
      </c>
      <c r="D38" s="43">
        <v>1384808</v>
      </c>
      <c r="E38" s="45">
        <v>0</v>
      </c>
    </row>
    <row r="39" spans="1:5" ht="30">
      <c r="A39" s="41" t="s">
        <v>155</v>
      </c>
      <c r="B39" s="42" t="s">
        <v>231</v>
      </c>
      <c r="C39" s="43">
        <v>3146637</v>
      </c>
      <c r="D39" s="43">
        <v>717968</v>
      </c>
      <c r="E39" s="45">
        <v>0</v>
      </c>
    </row>
    <row r="40" spans="1:5" ht="26.25" customHeight="1">
      <c r="A40" s="41" t="s">
        <v>156</v>
      </c>
      <c r="B40" s="42" t="s">
        <v>232</v>
      </c>
      <c r="C40" s="43">
        <v>3146637</v>
      </c>
      <c r="D40" s="43">
        <v>717968</v>
      </c>
      <c r="E40" s="45">
        <v>0</v>
      </c>
    </row>
    <row r="41" spans="1:5" ht="30">
      <c r="A41" s="41" t="s">
        <v>198</v>
      </c>
      <c r="B41" s="42" t="s">
        <v>233</v>
      </c>
      <c r="C41" s="43">
        <v>1372500</v>
      </c>
      <c r="D41" s="43">
        <v>666840</v>
      </c>
      <c r="E41" s="44">
        <f>D41/C41*100</f>
        <v>48.58579234972677</v>
      </c>
    </row>
    <row r="42" spans="1:5" ht="15.75" customHeight="1">
      <c r="A42" s="41" t="s">
        <v>199</v>
      </c>
      <c r="B42" s="42" t="s">
        <v>234</v>
      </c>
      <c r="C42" s="43">
        <v>1372500</v>
      </c>
      <c r="D42" s="43">
        <v>666840</v>
      </c>
      <c r="E42" s="44">
        <f>D42/C42*100</f>
        <v>48.58579234972677</v>
      </c>
    </row>
    <row r="43" spans="1:5" ht="45">
      <c r="A43" s="48" t="s">
        <v>200</v>
      </c>
      <c r="B43" s="46" t="s">
        <v>235</v>
      </c>
      <c r="C43" s="47">
        <v>32320600</v>
      </c>
      <c r="D43" s="45" t="s">
        <v>174</v>
      </c>
      <c r="E43" s="44">
        <v>0</v>
      </c>
    </row>
    <row r="44" spans="1:5" ht="45">
      <c r="A44" s="48" t="s">
        <v>236</v>
      </c>
      <c r="B44" s="46" t="s">
        <v>237</v>
      </c>
      <c r="C44" s="47">
        <v>31948500</v>
      </c>
      <c r="D44" s="45" t="s">
        <v>174</v>
      </c>
      <c r="E44" s="44">
        <v>0</v>
      </c>
    </row>
    <row r="45" spans="1:5" ht="48" customHeight="1">
      <c r="A45" s="48" t="s">
        <v>238</v>
      </c>
      <c r="B45" s="46" t="s">
        <v>239</v>
      </c>
      <c r="C45" s="45">
        <v>31948500</v>
      </c>
      <c r="D45" s="45" t="s">
        <v>174</v>
      </c>
      <c r="E45" s="44">
        <v>0</v>
      </c>
    </row>
    <row r="46" spans="1:5" ht="15">
      <c r="A46" s="48" t="s">
        <v>201</v>
      </c>
      <c r="B46" s="46" t="s">
        <v>240</v>
      </c>
      <c r="C46" s="45">
        <v>372100</v>
      </c>
      <c r="D46" s="45" t="s">
        <v>174</v>
      </c>
      <c r="E46" s="44">
        <v>0</v>
      </c>
    </row>
    <row r="47" spans="1:5" ht="30">
      <c r="A47" s="48" t="s">
        <v>202</v>
      </c>
      <c r="B47" s="46" t="s">
        <v>241</v>
      </c>
      <c r="C47" s="45">
        <v>372100</v>
      </c>
      <c r="D47" s="45" t="s">
        <v>174</v>
      </c>
      <c r="E47" s="44">
        <v>0</v>
      </c>
    </row>
    <row r="48" spans="1:5" ht="30">
      <c r="A48" s="48" t="s">
        <v>177</v>
      </c>
      <c r="B48" s="46" t="s">
        <v>242</v>
      </c>
      <c r="C48" s="45">
        <v>183100</v>
      </c>
      <c r="D48" s="45">
        <v>36603.55</v>
      </c>
      <c r="E48" s="44">
        <f>D48/C48*100</f>
        <v>19.991015838339706</v>
      </c>
    </row>
    <row r="49" spans="1:5" ht="45">
      <c r="A49" s="48" t="s">
        <v>159</v>
      </c>
      <c r="B49" s="46" t="s">
        <v>243</v>
      </c>
      <c r="C49" s="45">
        <v>68000</v>
      </c>
      <c r="D49" s="45">
        <v>10095</v>
      </c>
      <c r="E49" s="44">
        <f>D49/C49*100</f>
        <v>14.84558823529412</v>
      </c>
    </row>
    <row r="50" spans="1:5" ht="45">
      <c r="A50" s="48" t="s">
        <v>190</v>
      </c>
      <c r="B50" s="46" t="s">
        <v>244</v>
      </c>
      <c r="C50" s="45">
        <v>68000</v>
      </c>
      <c r="D50" s="45">
        <v>10095</v>
      </c>
      <c r="E50" s="44">
        <f>D50/C50*100</f>
        <v>14.84558823529412</v>
      </c>
    </row>
    <row r="51" spans="1:5" ht="48.75" customHeight="1">
      <c r="A51" s="48" t="s">
        <v>157</v>
      </c>
      <c r="B51" s="46" t="s">
        <v>245</v>
      </c>
      <c r="C51" s="45">
        <v>115100</v>
      </c>
      <c r="D51" s="45">
        <v>26508.55</v>
      </c>
      <c r="E51" s="44">
        <f>D51/C51*100</f>
        <v>23.030886185925283</v>
      </c>
    </row>
    <row r="52" spans="1:5" ht="60">
      <c r="A52" s="48" t="s">
        <v>158</v>
      </c>
      <c r="B52" s="46" t="s">
        <v>246</v>
      </c>
      <c r="C52" s="45">
        <v>115100</v>
      </c>
      <c r="D52" s="45">
        <v>26508.55</v>
      </c>
      <c r="E52" s="44">
        <f>D52/C52*100</f>
        <v>23.030886185925283</v>
      </c>
    </row>
  </sheetData>
  <sheetProtection/>
  <mergeCells count="6">
    <mergeCell ref="A6:E6"/>
    <mergeCell ref="C5:E5"/>
    <mergeCell ref="C1:E1"/>
    <mergeCell ref="B2:E2"/>
    <mergeCell ref="B3:E3"/>
    <mergeCell ref="B4:E4"/>
  </mergeCells>
  <printOptions/>
  <pageMargins left="0.5905511811023623" right="0.1968503937007874" top="0.3937007874015748" bottom="0.1968503937007874" header="0.5118110236220472" footer="0.5118110236220472"/>
  <pageSetup fitToHeight="0" fitToWidth="1" horizontalDpi="600" verticalDpi="600" orientation="portrait" paperSize="9" scale="71" r:id="rId1"/>
  <rowBreaks count="2" manualBreakCount="2">
    <brk id="22" max="4" man="1"/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8"/>
  <sheetViews>
    <sheetView showGridLines="0" view="pageBreakPreview" zoomScale="60" zoomScalePageLayoutView="0" workbookViewId="0" topLeftCell="A71">
      <selection activeCell="A8" sqref="A8:I8"/>
    </sheetView>
  </sheetViews>
  <sheetFormatPr defaultColWidth="9.00390625" defaultRowHeight="12.75" customHeight="1" outlineLevelRow="5"/>
  <cols>
    <col min="1" max="1" width="30.75390625" style="10" customWidth="1"/>
    <col min="2" max="3" width="6.75390625" style="10" customWidth="1"/>
    <col min="4" max="4" width="16.125" style="10" customWidth="1"/>
    <col min="5" max="5" width="6.75390625" style="10" customWidth="1"/>
    <col min="6" max="6" width="8.125" style="10" customWidth="1"/>
    <col min="7" max="7" width="19.75390625" style="10" customWidth="1"/>
    <col min="8" max="8" width="19.00390625" style="10" customWidth="1"/>
    <col min="9" max="9" width="10.875" style="10" customWidth="1"/>
    <col min="10" max="13" width="9.125" style="10" customWidth="1"/>
    <col min="14" max="14" width="30.25390625" style="10" customWidth="1"/>
    <col min="15" max="16384" width="9.125" style="10" customWidth="1"/>
  </cols>
  <sheetData>
    <row r="1" spans="1:10" ht="12.75" customHeight="1">
      <c r="A1" s="8"/>
      <c r="B1" s="8"/>
      <c r="C1" s="8"/>
      <c r="D1" s="8"/>
      <c r="E1" s="8"/>
      <c r="F1" s="136" t="s">
        <v>7</v>
      </c>
      <c r="G1" s="136"/>
      <c r="H1" s="136"/>
      <c r="I1" s="136"/>
      <c r="J1" s="9"/>
    </row>
    <row r="2" spans="1:10" ht="12.75" customHeight="1">
      <c r="A2" s="11"/>
      <c r="B2" s="8"/>
      <c r="C2" s="8"/>
      <c r="D2" s="8"/>
      <c r="E2" s="8"/>
      <c r="F2" s="136" t="s">
        <v>8</v>
      </c>
      <c r="G2" s="136"/>
      <c r="H2" s="136"/>
      <c r="I2" s="136"/>
      <c r="J2" s="9"/>
    </row>
    <row r="3" spans="1:10" ht="12.75" customHeight="1">
      <c r="A3" s="12"/>
      <c r="B3" s="13"/>
      <c r="C3" s="13"/>
      <c r="D3" s="14"/>
      <c r="E3" s="14"/>
      <c r="F3" s="136" t="s">
        <v>85</v>
      </c>
      <c r="G3" s="136"/>
      <c r="H3" s="136"/>
      <c r="I3" s="136"/>
      <c r="J3" s="15"/>
    </row>
    <row r="4" spans="1:10" ht="12.75" customHeight="1">
      <c r="A4" s="16"/>
      <c r="B4" s="15"/>
      <c r="C4" s="15"/>
      <c r="D4" s="15"/>
      <c r="E4" s="17"/>
      <c r="F4" s="138" t="s">
        <v>66</v>
      </c>
      <c r="G4" s="138"/>
      <c r="H4" s="138"/>
      <c r="I4" s="138"/>
      <c r="J4" s="15"/>
    </row>
    <row r="5" spans="1:10" ht="12.75" customHeight="1">
      <c r="A5" s="9"/>
      <c r="B5" s="9"/>
      <c r="C5" s="9"/>
      <c r="D5" s="9"/>
      <c r="E5" s="9"/>
      <c r="F5" s="137" t="s">
        <v>298</v>
      </c>
      <c r="G5" s="137"/>
      <c r="H5" s="137"/>
      <c r="I5" s="137"/>
      <c r="J5" s="9"/>
    </row>
    <row r="6" spans="1:10" ht="12.7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9.5">
      <c r="A7" s="135" t="s">
        <v>86</v>
      </c>
      <c r="B7" s="135"/>
      <c r="C7" s="135"/>
      <c r="D7" s="135"/>
      <c r="E7" s="135"/>
      <c r="F7" s="135"/>
      <c r="G7" s="135"/>
      <c r="H7" s="135"/>
      <c r="I7" s="135"/>
      <c r="J7" s="9"/>
    </row>
    <row r="8" spans="1:10" ht="19.5">
      <c r="A8" s="135" t="s">
        <v>300</v>
      </c>
      <c r="B8" s="135"/>
      <c r="C8" s="135"/>
      <c r="D8" s="135"/>
      <c r="E8" s="135"/>
      <c r="F8" s="135"/>
      <c r="G8" s="135"/>
      <c r="H8" s="135"/>
      <c r="I8" s="135"/>
      <c r="J8" s="9"/>
    </row>
    <row r="10" spans="1:14" ht="47.25">
      <c r="A10" s="50" t="s">
        <v>2</v>
      </c>
      <c r="B10" s="50" t="s">
        <v>9</v>
      </c>
      <c r="C10" s="50" t="s">
        <v>10</v>
      </c>
      <c r="D10" s="50" t="s">
        <v>11</v>
      </c>
      <c r="E10" s="50" t="s">
        <v>12</v>
      </c>
      <c r="F10" s="50" t="s">
        <v>13</v>
      </c>
      <c r="G10" s="50" t="s">
        <v>4</v>
      </c>
      <c r="H10" s="50" t="s">
        <v>14</v>
      </c>
      <c r="I10" s="50" t="s">
        <v>6</v>
      </c>
      <c r="N10" s="18"/>
    </row>
    <row r="11" spans="1:9" s="26" customFormat="1" ht="94.5" outlineLevel="1">
      <c r="A11" s="51" t="s">
        <v>87</v>
      </c>
      <c r="B11" s="52" t="s">
        <v>15</v>
      </c>
      <c r="C11" s="52"/>
      <c r="D11" s="52"/>
      <c r="E11" s="52"/>
      <c r="F11" s="52"/>
      <c r="G11" s="53">
        <v>39314902.48</v>
      </c>
      <c r="H11" s="53">
        <v>1512839.45</v>
      </c>
      <c r="I11" s="54">
        <f>H11/G11*100</f>
        <v>3.8480050936654395</v>
      </c>
    </row>
    <row r="12" spans="1:9" ht="15" outlineLevel="2">
      <c r="A12" s="55" t="s">
        <v>18</v>
      </c>
      <c r="B12" s="56" t="s">
        <v>15</v>
      </c>
      <c r="C12" s="56" t="s">
        <v>17</v>
      </c>
      <c r="D12" s="56" t="s">
        <v>203</v>
      </c>
      <c r="E12" s="56" t="s">
        <v>19</v>
      </c>
      <c r="F12" s="56" t="s">
        <v>20</v>
      </c>
      <c r="G12" s="57">
        <v>344077</v>
      </c>
      <c r="H12" s="57">
        <v>89771.93</v>
      </c>
      <c r="I12" s="58">
        <f aca="true" t="shared" si="0" ref="I12:I75">H12/G12*100</f>
        <v>26.090651220511685</v>
      </c>
    </row>
    <row r="13" spans="1:9" ht="45" outlineLevel="3">
      <c r="A13" s="55" t="s">
        <v>254</v>
      </c>
      <c r="B13" s="56" t="s">
        <v>15</v>
      </c>
      <c r="C13" s="56" t="s">
        <v>17</v>
      </c>
      <c r="D13" s="56" t="s">
        <v>203</v>
      </c>
      <c r="E13" s="56" t="s">
        <v>188</v>
      </c>
      <c r="F13" s="56" t="s">
        <v>130</v>
      </c>
      <c r="G13" s="57">
        <v>3974</v>
      </c>
      <c r="H13" s="57">
        <v>1800</v>
      </c>
      <c r="I13" s="58">
        <f t="shared" si="0"/>
        <v>45.29441368897836</v>
      </c>
    </row>
    <row r="14" spans="1:9" ht="30" outlineLevel="4">
      <c r="A14" s="55" t="s">
        <v>21</v>
      </c>
      <c r="B14" s="56" t="s">
        <v>15</v>
      </c>
      <c r="C14" s="56" t="s">
        <v>17</v>
      </c>
      <c r="D14" s="56" t="s">
        <v>203</v>
      </c>
      <c r="E14" s="56" t="s">
        <v>178</v>
      </c>
      <c r="F14" s="56" t="s">
        <v>22</v>
      </c>
      <c r="G14" s="57">
        <v>103640</v>
      </c>
      <c r="H14" s="57">
        <v>20412.74</v>
      </c>
      <c r="I14" s="58">
        <f t="shared" si="0"/>
        <v>19.695812427634117</v>
      </c>
    </row>
    <row r="15" spans="1:9" s="26" customFormat="1" ht="94.5" outlineLevel="5">
      <c r="A15" s="51" t="s">
        <v>16</v>
      </c>
      <c r="B15" s="52" t="s">
        <v>15</v>
      </c>
      <c r="C15" s="52" t="s">
        <v>17</v>
      </c>
      <c r="D15" s="52"/>
      <c r="E15" s="52"/>
      <c r="F15" s="52"/>
      <c r="G15" s="53">
        <v>451691</v>
      </c>
      <c r="H15" s="53">
        <v>111984.67</v>
      </c>
      <c r="I15" s="54">
        <f t="shared" si="0"/>
        <v>24.7923181998313</v>
      </c>
    </row>
    <row r="16" spans="1:9" s="27" customFormat="1" ht="15" outlineLevel="4">
      <c r="A16" s="55" t="s">
        <v>18</v>
      </c>
      <c r="B16" s="56" t="s">
        <v>15</v>
      </c>
      <c r="C16" s="56" t="s">
        <v>24</v>
      </c>
      <c r="D16" s="56" t="s">
        <v>179</v>
      </c>
      <c r="E16" s="56" t="s">
        <v>19</v>
      </c>
      <c r="F16" s="56" t="s">
        <v>20</v>
      </c>
      <c r="G16" s="57">
        <v>1812202</v>
      </c>
      <c r="H16" s="57">
        <v>604839.96</v>
      </c>
      <c r="I16" s="58">
        <f t="shared" si="0"/>
        <v>33.375968021225006</v>
      </c>
    </row>
    <row r="17" spans="1:9" s="26" customFormat="1" ht="45" outlineLevel="5">
      <c r="A17" s="55" t="s">
        <v>255</v>
      </c>
      <c r="B17" s="56" t="s">
        <v>15</v>
      </c>
      <c r="C17" s="56" t="s">
        <v>24</v>
      </c>
      <c r="D17" s="56" t="s">
        <v>179</v>
      </c>
      <c r="E17" s="56" t="s">
        <v>19</v>
      </c>
      <c r="F17" s="56" t="s">
        <v>256</v>
      </c>
      <c r="G17" s="57">
        <v>20000</v>
      </c>
      <c r="H17" s="57">
        <v>662.31</v>
      </c>
      <c r="I17" s="58">
        <f t="shared" si="0"/>
        <v>3.31155</v>
      </c>
    </row>
    <row r="18" spans="1:9" ht="45" outlineLevel="4">
      <c r="A18" s="55" t="s">
        <v>254</v>
      </c>
      <c r="B18" s="56" t="s">
        <v>15</v>
      </c>
      <c r="C18" s="56" t="s">
        <v>24</v>
      </c>
      <c r="D18" s="56" t="s">
        <v>179</v>
      </c>
      <c r="E18" s="56" t="s">
        <v>188</v>
      </c>
      <c r="F18" s="56" t="s">
        <v>130</v>
      </c>
      <c r="G18" s="57">
        <v>1350</v>
      </c>
      <c r="H18" s="57">
        <v>1350</v>
      </c>
      <c r="I18" s="58">
        <f t="shared" si="0"/>
        <v>100</v>
      </c>
    </row>
    <row r="19" spans="1:9" ht="27" customHeight="1" outlineLevel="5">
      <c r="A19" s="55" t="s">
        <v>30</v>
      </c>
      <c r="B19" s="56" t="s">
        <v>15</v>
      </c>
      <c r="C19" s="56" t="s">
        <v>24</v>
      </c>
      <c r="D19" s="56" t="s">
        <v>179</v>
      </c>
      <c r="E19" s="56" t="s">
        <v>188</v>
      </c>
      <c r="F19" s="56" t="s">
        <v>31</v>
      </c>
      <c r="G19" s="57">
        <v>2342.3</v>
      </c>
      <c r="H19" s="57">
        <v>2342.3</v>
      </c>
      <c r="I19" s="58">
        <f t="shared" si="0"/>
        <v>100</v>
      </c>
    </row>
    <row r="20" spans="1:9" ht="30" outlineLevel="1">
      <c r="A20" s="55" t="s">
        <v>21</v>
      </c>
      <c r="B20" s="56" t="s">
        <v>15</v>
      </c>
      <c r="C20" s="56" t="s">
        <v>24</v>
      </c>
      <c r="D20" s="56" t="s">
        <v>179</v>
      </c>
      <c r="E20" s="56" t="s">
        <v>178</v>
      </c>
      <c r="F20" s="56" t="s">
        <v>22</v>
      </c>
      <c r="G20" s="57">
        <v>608454.98</v>
      </c>
      <c r="H20" s="57">
        <v>138379.18</v>
      </c>
      <c r="I20" s="58">
        <f t="shared" si="0"/>
        <v>22.742714670525007</v>
      </c>
    </row>
    <row r="21" spans="1:9" ht="24" customHeight="1" outlineLevel="2">
      <c r="A21" s="55" t="s">
        <v>25</v>
      </c>
      <c r="B21" s="56" t="s">
        <v>15</v>
      </c>
      <c r="C21" s="56" t="s">
        <v>24</v>
      </c>
      <c r="D21" s="56" t="s">
        <v>179</v>
      </c>
      <c r="E21" s="56" t="s">
        <v>26</v>
      </c>
      <c r="F21" s="56" t="s">
        <v>27</v>
      </c>
      <c r="G21" s="57">
        <v>21600</v>
      </c>
      <c r="H21" s="57">
        <v>3104.2</v>
      </c>
      <c r="I21" s="58">
        <f t="shared" si="0"/>
        <v>14.371296296296295</v>
      </c>
    </row>
    <row r="22" spans="1:9" ht="30" outlineLevel="3">
      <c r="A22" s="55" t="s">
        <v>28</v>
      </c>
      <c r="B22" s="56" t="s">
        <v>15</v>
      </c>
      <c r="C22" s="56" t="s">
        <v>24</v>
      </c>
      <c r="D22" s="56" t="s">
        <v>179</v>
      </c>
      <c r="E22" s="56" t="s">
        <v>26</v>
      </c>
      <c r="F22" s="56" t="s">
        <v>29</v>
      </c>
      <c r="G22" s="57">
        <v>5000</v>
      </c>
      <c r="H22" s="57">
        <v>0</v>
      </c>
      <c r="I22" s="58">
        <f t="shared" si="0"/>
        <v>0</v>
      </c>
    </row>
    <row r="23" spans="1:9" ht="17.25" customHeight="1" outlineLevel="4">
      <c r="A23" s="55" t="s">
        <v>30</v>
      </c>
      <c r="B23" s="56" t="s">
        <v>15</v>
      </c>
      <c r="C23" s="56" t="s">
        <v>24</v>
      </c>
      <c r="D23" s="56" t="s">
        <v>179</v>
      </c>
      <c r="E23" s="56" t="s">
        <v>26</v>
      </c>
      <c r="F23" s="56" t="s">
        <v>31</v>
      </c>
      <c r="G23" s="57">
        <v>18000</v>
      </c>
      <c r="H23" s="57">
        <v>17345</v>
      </c>
      <c r="I23" s="58">
        <f t="shared" si="0"/>
        <v>96.36111111111111</v>
      </c>
    </row>
    <row r="24" spans="1:9" ht="30" outlineLevel="5">
      <c r="A24" s="55" t="s">
        <v>45</v>
      </c>
      <c r="B24" s="56" t="s">
        <v>15</v>
      </c>
      <c r="C24" s="56" t="s">
        <v>24</v>
      </c>
      <c r="D24" s="56" t="s">
        <v>179</v>
      </c>
      <c r="E24" s="56" t="s">
        <v>26</v>
      </c>
      <c r="F24" s="56" t="s">
        <v>46</v>
      </c>
      <c r="G24" s="57">
        <v>1762</v>
      </c>
      <c r="H24" s="57">
        <v>0</v>
      </c>
      <c r="I24" s="58">
        <f t="shared" si="0"/>
        <v>0</v>
      </c>
    </row>
    <row r="25" spans="1:9" s="27" customFormat="1" ht="45" outlineLevel="4">
      <c r="A25" s="55" t="s">
        <v>257</v>
      </c>
      <c r="B25" s="56" t="s">
        <v>15</v>
      </c>
      <c r="C25" s="56" t="s">
        <v>24</v>
      </c>
      <c r="D25" s="56" t="s">
        <v>179</v>
      </c>
      <c r="E25" s="56" t="s">
        <v>26</v>
      </c>
      <c r="F25" s="56" t="s">
        <v>258</v>
      </c>
      <c r="G25" s="57">
        <v>4800</v>
      </c>
      <c r="H25" s="57">
        <v>0</v>
      </c>
      <c r="I25" s="58">
        <f t="shared" si="0"/>
        <v>0</v>
      </c>
    </row>
    <row r="26" spans="1:9" s="27" customFormat="1" ht="24" customHeight="1" outlineLevel="5">
      <c r="A26" s="55" t="s">
        <v>25</v>
      </c>
      <c r="B26" s="56" t="s">
        <v>15</v>
      </c>
      <c r="C26" s="56" t="s">
        <v>24</v>
      </c>
      <c r="D26" s="56" t="s">
        <v>179</v>
      </c>
      <c r="E26" s="56" t="s">
        <v>32</v>
      </c>
      <c r="F26" s="56" t="s">
        <v>27</v>
      </c>
      <c r="G26" s="57">
        <v>4000</v>
      </c>
      <c r="H26" s="57">
        <v>617.5</v>
      </c>
      <c r="I26" s="58">
        <f t="shared" si="0"/>
        <v>15.437500000000002</v>
      </c>
    </row>
    <row r="27" spans="1:9" s="27" customFormat="1" ht="24.75" customHeight="1" outlineLevel="4">
      <c r="A27" s="55" t="s">
        <v>33</v>
      </c>
      <c r="B27" s="56" t="s">
        <v>15</v>
      </c>
      <c r="C27" s="56" t="s">
        <v>24</v>
      </c>
      <c r="D27" s="56" t="s">
        <v>179</v>
      </c>
      <c r="E27" s="56" t="s">
        <v>32</v>
      </c>
      <c r="F27" s="56" t="s">
        <v>34</v>
      </c>
      <c r="G27" s="57">
        <v>160000</v>
      </c>
      <c r="H27" s="57">
        <v>60000</v>
      </c>
      <c r="I27" s="58">
        <f t="shared" si="0"/>
        <v>37.5</v>
      </c>
    </row>
    <row r="28" spans="1:9" s="27" customFormat="1" ht="30" outlineLevel="5">
      <c r="A28" s="55" t="s">
        <v>28</v>
      </c>
      <c r="B28" s="56" t="s">
        <v>15</v>
      </c>
      <c r="C28" s="56" t="s">
        <v>24</v>
      </c>
      <c r="D28" s="56" t="s">
        <v>179</v>
      </c>
      <c r="E28" s="56" t="s">
        <v>32</v>
      </c>
      <c r="F28" s="56" t="s">
        <v>29</v>
      </c>
      <c r="G28" s="57">
        <v>30000</v>
      </c>
      <c r="H28" s="57">
        <v>3024.98</v>
      </c>
      <c r="I28" s="58">
        <f t="shared" si="0"/>
        <v>10.083266666666667</v>
      </c>
    </row>
    <row r="29" spans="1:9" s="26" customFormat="1" ht="23.25" customHeight="1" outlineLevel="4">
      <c r="A29" s="55" t="s">
        <v>30</v>
      </c>
      <c r="B29" s="56" t="s">
        <v>15</v>
      </c>
      <c r="C29" s="56" t="s">
        <v>24</v>
      </c>
      <c r="D29" s="56" t="s">
        <v>179</v>
      </c>
      <c r="E29" s="56" t="s">
        <v>32</v>
      </c>
      <c r="F29" s="56" t="s">
        <v>31</v>
      </c>
      <c r="G29" s="57">
        <v>6000</v>
      </c>
      <c r="H29" s="57">
        <v>2500</v>
      </c>
      <c r="I29" s="58">
        <f t="shared" si="0"/>
        <v>41.66666666666667</v>
      </c>
    </row>
    <row r="30" spans="1:9" s="27" customFormat="1" ht="19.5" customHeight="1" outlineLevel="5">
      <c r="A30" s="55" t="s">
        <v>259</v>
      </c>
      <c r="B30" s="56" t="s">
        <v>15</v>
      </c>
      <c r="C30" s="56" t="s">
        <v>24</v>
      </c>
      <c r="D30" s="56" t="s">
        <v>179</v>
      </c>
      <c r="E30" s="56" t="s">
        <v>32</v>
      </c>
      <c r="F30" s="56" t="s">
        <v>260</v>
      </c>
      <c r="G30" s="57">
        <v>5000</v>
      </c>
      <c r="H30" s="57">
        <v>2904.25</v>
      </c>
      <c r="I30" s="58">
        <f t="shared" si="0"/>
        <v>58.085</v>
      </c>
    </row>
    <row r="31" spans="1:9" s="27" customFormat="1" ht="30" outlineLevel="4">
      <c r="A31" s="55" t="s">
        <v>45</v>
      </c>
      <c r="B31" s="56" t="s">
        <v>15</v>
      </c>
      <c r="C31" s="56" t="s">
        <v>24</v>
      </c>
      <c r="D31" s="56" t="s">
        <v>179</v>
      </c>
      <c r="E31" s="56" t="s">
        <v>32</v>
      </c>
      <c r="F31" s="56" t="s">
        <v>46</v>
      </c>
      <c r="G31" s="57">
        <v>5000</v>
      </c>
      <c r="H31" s="57">
        <v>0</v>
      </c>
      <c r="I31" s="58">
        <f t="shared" si="0"/>
        <v>0</v>
      </c>
    </row>
    <row r="32" spans="1:9" s="26" customFormat="1" ht="45" outlineLevel="5">
      <c r="A32" s="55" t="s">
        <v>261</v>
      </c>
      <c r="B32" s="56" t="s">
        <v>15</v>
      </c>
      <c r="C32" s="56" t="s">
        <v>24</v>
      </c>
      <c r="D32" s="56" t="s">
        <v>179</v>
      </c>
      <c r="E32" s="56" t="s">
        <v>32</v>
      </c>
      <c r="F32" s="56" t="s">
        <v>262</v>
      </c>
      <c r="G32" s="57">
        <v>40000</v>
      </c>
      <c r="H32" s="57">
        <v>14332.5</v>
      </c>
      <c r="I32" s="58">
        <f t="shared" si="0"/>
        <v>35.83125</v>
      </c>
    </row>
    <row r="33" spans="1:9" s="26" customFormat="1" ht="45" outlineLevel="4">
      <c r="A33" s="55" t="s">
        <v>257</v>
      </c>
      <c r="B33" s="56" t="s">
        <v>15</v>
      </c>
      <c r="C33" s="56" t="s">
        <v>24</v>
      </c>
      <c r="D33" s="56" t="s">
        <v>179</v>
      </c>
      <c r="E33" s="56" t="s">
        <v>32</v>
      </c>
      <c r="F33" s="56" t="s">
        <v>258</v>
      </c>
      <c r="G33" s="57">
        <v>5000</v>
      </c>
      <c r="H33" s="57">
        <v>1266</v>
      </c>
      <c r="I33" s="58">
        <f t="shared" si="0"/>
        <v>25.319999999999997</v>
      </c>
    </row>
    <row r="34" spans="1:9" s="26" customFormat="1" ht="17.25" customHeight="1" outlineLevel="5">
      <c r="A34" s="55" t="s">
        <v>204</v>
      </c>
      <c r="B34" s="56" t="s">
        <v>15</v>
      </c>
      <c r="C34" s="56" t="s">
        <v>24</v>
      </c>
      <c r="D34" s="56" t="s">
        <v>179</v>
      </c>
      <c r="E34" s="56" t="s">
        <v>180</v>
      </c>
      <c r="F34" s="56" t="s">
        <v>205</v>
      </c>
      <c r="G34" s="57">
        <v>58470</v>
      </c>
      <c r="H34" s="57">
        <v>56712</v>
      </c>
      <c r="I34" s="58">
        <f t="shared" si="0"/>
        <v>96.99332991277578</v>
      </c>
    </row>
    <row r="35" spans="1:9" s="26" customFormat="1" ht="19.5" customHeight="1" outlineLevel="4">
      <c r="A35" s="55" t="s">
        <v>204</v>
      </c>
      <c r="B35" s="56" t="s">
        <v>15</v>
      </c>
      <c r="C35" s="56" t="s">
        <v>24</v>
      </c>
      <c r="D35" s="56" t="s">
        <v>179</v>
      </c>
      <c r="E35" s="56" t="s">
        <v>35</v>
      </c>
      <c r="F35" s="56" t="s">
        <v>205</v>
      </c>
      <c r="G35" s="57">
        <v>5606</v>
      </c>
      <c r="H35" s="57">
        <v>5606</v>
      </c>
      <c r="I35" s="58">
        <f t="shared" si="0"/>
        <v>100</v>
      </c>
    </row>
    <row r="36" spans="1:9" s="26" customFormat="1" ht="30" outlineLevel="5">
      <c r="A36" s="55" t="s">
        <v>21</v>
      </c>
      <c r="B36" s="56" t="s">
        <v>15</v>
      </c>
      <c r="C36" s="56" t="s">
        <v>24</v>
      </c>
      <c r="D36" s="56" t="s">
        <v>263</v>
      </c>
      <c r="E36" s="56" t="s">
        <v>178</v>
      </c>
      <c r="F36" s="56" t="s">
        <v>22</v>
      </c>
      <c r="G36" s="57">
        <v>108000</v>
      </c>
      <c r="H36" s="57">
        <v>0</v>
      </c>
      <c r="I36" s="58">
        <f t="shared" si="0"/>
        <v>0</v>
      </c>
    </row>
    <row r="37" spans="1:9" s="26" customFormat="1" ht="132.75" customHeight="1" outlineLevel="4">
      <c r="A37" s="51" t="s">
        <v>23</v>
      </c>
      <c r="B37" s="52" t="s">
        <v>15</v>
      </c>
      <c r="C37" s="52" t="s">
        <v>24</v>
      </c>
      <c r="D37" s="52"/>
      <c r="E37" s="52"/>
      <c r="F37" s="52"/>
      <c r="G37" s="53">
        <v>2922587.28</v>
      </c>
      <c r="H37" s="53">
        <v>914986.18</v>
      </c>
      <c r="I37" s="54">
        <f t="shared" si="0"/>
        <v>31.307403076085382</v>
      </c>
    </row>
    <row r="38" spans="1:9" s="26" customFormat="1" ht="45" outlineLevel="5">
      <c r="A38" s="55" t="s">
        <v>264</v>
      </c>
      <c r="B38" s="56" t="s">
        <v>15</v>
      </c>
      <c r="C38" s="56" t="s">
        <v>37</v>
      </c>
      <c r="D38" s="56" t="s">
        <v>182</v>
      </c>
      <c r="E38" s="56" t="s">
        <v>38</v>
      </c>
      <c r="F38" s="56" t="s">
        <v>206</v>
      </c>
      <c r="G38" s="57">
        <v>5000</v>
      </c>
      <c r="H38" s="57">
        <v>0</v>
      </c>
      <c r="I38" s="58">
        <f t="shared" si="0"/>
        <v>0</v>
      </c>
    </row>
    <row r="39" spans="1:9" s="26" customFormat="1" ht="15.75" outlineLevel="4">
      <c r="A39" s="51" t="s">
        <v>36</v>
      </c>
      <c r="B39" s="52" t="s">
        <v>15</v>
      </c>
      <c r="C39" s="52" t="s">
        <v>37</v>
      </c>
      <c r="D39" s="52"/>
      <c r="E39" s="52"/>
      <c r="F39" s="52"/>
      <c r="G39" s="53">
        <v>5000</v>
      </c>
      <c r="H39" s="53">
        <v>0</v>
      </c>
      <c r="I39" s="54">
        <f t="shared" si="0"/>
        <v>0</v>
      </c>
    </row>
    <row r="40" spans="1:9" s="27" customFormat="1" ht="17.25" customHeight="1" outlineLevel="5">
      <c r="A40" s="55" t="s">
        <v>30</v>
      </c>
      <c r="B40" s="56" t="s">
        <v>15</v>
      </c>
      <c r="C40" s="56" t="s">
        <v>132</v>
      </c>
      <c r="D40" s="56" t="s">
        <v>207</v>
      </c>
      <c r="E40" s="56" t="s">
        <v>32</v>
      </c>
      <c r="F40" s="56" t="s">
        <v>31</v>
      </c>
      <c r="G40" s="57">
        <v>2000</v>
      </c>
      <c r="H40" s="57">
        <v>2000</v>
      </c>
      <c r="I40" s="58">
        <f t="shared" si="0"/>
        <v>100</v>
      </c>
    </row>
    <row r="41" spans="1:9" s="27" customFormat="1" ht="28.5" customHeight="1" outlineLevel="4">
      <c r="A41" s="55" t="s">
        <v>257</v>
      </c>
      <c r="B41" s="56" t="s">
        <v>15</v>
      </c>
      <c r="C41" s="56" t="s">
        <v>132</v>
      </c>
      <c r="D41" s="56" t="s">
        <v>265</v>
      </c>
      <c r="E41" s="56" t="s">
        <v>32</v>
      </c>
      <c r="F41" s="56" t="s">
        <v>258</v>
      </c>
      <c r="G41" s="57">
        <v>700</v>
      </c>
      <c r="H41" s="57">
        <v>0</v>
      </c>
      <c r="I41" s="58">
        <f t="shared" si="0"/>
        <v>0</v>
      </c>
    </row>
    <row r="42" spans="1:9" s="26" customFormat="1" ht="47.25" outlineLevel="5">
      <c r="A42" s="51" t="s">
        <v>131</v>
      </c>
      <c r="B42" s="52" t="s">
        <v>15</v>
      </c>
      <c r="C42" s="52" t="s">
        <v>132</v>
      </c>
      <c r="D42" s="52"/>
      <c r="E42" s="52"/>
      <c r="F42" s="52"/>
      <c r="G42" s="53">
        <v>2700</v>
      </c>
      <c r="H42" s="53">
        <v>2000</v>
      </c>
      <c r="I42" s="54">
        <f t="shared" si="0"/>
        <v>74.07407407407408</v>
      </c>
    </row>
    <row r="43" spans="1:9" s="26" customFormat="1" ht="21" customHeight="1" outlineLevel="4">
      <c r="A43" s="55" t="s">
        <v>18</v>
      </c>
      <c r="B43" s="56" t="s">
        <v>15</v>
      </c>
      <c r="C43" s="56" t="s">
        <v>40</v>
      </c>
      <c r="D43" s="56" t="s">
        <v>191</v>
      </c>
      <c r="E43" s="56" t="s">
        <v>19</v>
      </c>
      <c r="F43" s="56" t="s">
        <v>20</v>
      </c>
      <c r="G43" s="57">
        <v>80200</v>
      </c>
      <c r="H43" s="57">
        <v>19491.84</v>
      </c>
      <c r="I43" s="58">
        <f t="shared" si="0"/>
        <v>24.30403990024938</v>
      </c>
    </row>
    <row r="44" spans="1:9" s="26" customFormat="1" ht="45" outlineLevel="5">
      <c r="A44" s="55" t="s">
        <v>255</v>
      </c>
      <c r="B44" s="56" t="s">
        <v>15</v>
      </c>
      <c r="C44" s="56" t="s">
        <v>40</v>
      </c>
      <c r="D44" s="56" t="s">
        <v>191</v>
      </c>
      <c r="E44" s="56" t="s">
        <v>19</v>
      </c>
      <c r="F44" s="56" t="s">
        <v>256</v>
      </c>
      <c r="G44" s="57">
        <v>2000</v>
      </c>
      <c r="H44" s="57">
        <v>463.29</v>
      </c>
      <c r="I44" s="58">
        <f t="shared" si="0"/>
        <v>23.1645</v>
      </c>
    </row>
    <row r="45" spans="1:9" s="26" customFormat="1" ht="26.25" customHeight="1" outlineLevel="2">
      <c r="A45" s="55" t="s">
        <v>21</v>
      </c>
      <c r="B45" s="56" t="s">
        <v>15</v>
      </c>
      <c r="C45" s="56" t="s">
        <v>40</v>
      </c>
      <c r="D45" s="56" t="s">
        <v>191</v>
      </c>
      <c r="E45" s="56" t="s">
        <v>178</v>
      </c>
      <c r="F45" s="56" t="s">
        <v>22</v>
      </c>
      <c r="G45" s="57">
        <v>24600</v>
      </c>
      <c r="H45" s="57">
        <v>6093.42</v>
      </c>
      <c r="I45" s="58">
        <f t="shared" si="0"/>
        <v>24.77</v>
      </c>
    </row>
    <row r="46" spans="1:9" s="26" customFormat="1" ht="45" outlineLevel="3">
      <c r="A46" s="55" t="s">
        <v>257</v>
      </c>
      <c r="B46" s="56" t="s">
        <v>15</v>
      </c>
      <c r="C46" s="56" t="s">
        <v>40</v>
      </c>
      <c r="D46" s="56" t="s">
        <v>191</v>
      </c>
      <c r="E46" s="56" t="s">
        <v>32</v>
      </c>
      <c r="F46" s="56" t="s">
        <v>258</v>
      </c>
      <c r="G46" s="57">
        <v>8300</v>
      </c>
      <c r="H46" s="57">
        <v>460</v>
      </c>
      <c r="I46" s="58">
        <f t="shared" si="0"/>
        <v>5.542168674698795</v>
      </c>
    </row>
    <row r="47" spans="1:9" s="26" customFormat="1" ht="34.5" customHeight="1" outlineLevel="4">
      <c r="A47" s="51" t="s">
        <v>39</v>
      </c>
      <c r="B47" s="52" t="s">
        <v>15</v>
      </c>
      <c r="C47" s="52" t="s">
        <v>40</v>
      </c>
      <c r="D47" s="52"/>
      <c r="E47" s="52"/>
      <c r="F47" s="52"/>
      <c r="G47" s="53">
        <v>115100</v>
      </c>
      <c r="H47" s="53">
        <v>26508.55</v>
      </c>
      <c r="I47" s="54">
        <f t="shared" si="0"/>
        <v>23.030886185925283</v>
      </c>
    </row>
    <row r="48" spans="1:9" s="27" customFormat="1" ht="24.75" customHeight="1" outlineLevel="5">
      <c r="A48" s="55" t="s">
        <v>30</v>
      </c>
      <c r="B48" s="56" t="s">
        <v>15</v>
      </c>
      <c r="C48" s="56" t="s">
        <v>266</v>
      </c>
      <c r="D48" s="56" t="s">
        <v>267</v>
      </c>
      <c r="E48" s="56" t="s">
        <v>32</v>
      </c>
      <c r="F48" s="56" t="s">
        <v>31</v>
      </c>
      <c r="G48" s="57">
        <v>1000</v>
      </c>
      <c r="H48" s="57">
        <v>0</v>
      </c>
      <c r="I48" s="58">
        <f t="shared" si="0"/>
        <v>0</v>
      </c>
    </row>
    <row r="49" spans="1:9" s="26" customFormat="1" ht="99.75" customHeight="1" outlineLevel="2">
      <c r="A49" s="51" t="s">
        <v>271</v>
      </c>
      <c r="B49" s="52" t="s">
        <v>15</v>
      </c>
      <c r="C49" s="52" t="s">
        <v>266</v>
      </c>
      <c r="D49" s="52"/>
      <c r="E49" s="52"/>
      <c r="F49" s="52"/>
      <c r="G49" s="53">
        <v>1000</v>
      </c>
      <c r="H49" s="53">
        <v>0</v>
      </c>
      <c r="I49" s="54">
        <f t="shared" si="0"/>
        <v>0</v>
      </c>
    </row>
    <row r="50" spans="1:9" s="26" customFormat="1" ht="45" outlineLevel="3">
      <c r="A50" s="55" t="s">
        <v>261</v>
      </c>
      <c r="B50" s="56" t="s">
        <v>15</v>
      </c>
      <c r="C50" s="56" t="s">
        <v>42</v>
      </c>
      <c r="D50" s="56" t="s">
        <v>183</v>
      </c>
      <c r="E50" s="56" t="s">
        <v>32</v>
      </c>
      <c r="F50" s="56" t="s">
        <v>262</v>
      </c>
      <c r="G50" s="57">
        <v>26026</v>
      </c>
      <c r="H50" s="57">
        <v>26026</v>
      </c>
      <c r="I50" s="58">
        <f t="shared" si="0"/>
        <v>100</v>
      </c>
    </row>
    <row r="51" spans="1:9" s="26" customFormat="1" ht="31.5" outlineLevel="4">
      <c r="A51" s="51" t="s">
        <v>41</v>
      </c>
      <c r="B51" s="52" t="s">
        <v>15</v>
      </c>
      <c r="C51" s="52" t="s">
        <v>42</v>
      </c>
      <c r="D51" s="52"/>
      <c r="E51" s="52"/>
      <c r="F51" s="52"/>
      <c r="G51" s="53">
        <v>26026</v>
      </c>
      <c r="H51" s="53">
        <v>26026</v>
      </c>
      <c r="I51" s="54">
        <f t="shared" si="0"/>
        <v>100</v>
      </c>
    </row>
    <row r="52" spans="1:9" s="26" customFormat="1" ht="15" outlineLevel="5">
      <c r="A52" s="55" t="s">
        <v>18</v>
      </c>
      <c r="B52" s="56" t="s">
        <v>15</v>
      </c>
      <c r="C52" s="56" t="s">
        <v>89</v>
      </c>
      <c r="D52" s="56" t="s">
        <v>192</v>
      </c>
      <c r="E52" s="56" t="s">
        <v>19</v>
      </c>
      <c r="F52" s="56" t="s">
        <v>20</v>
      </c>
      <c r="G52" s="57">
        <v>49203.3</v>
      </c>
      <c r="H52" s="57">
        <v>7631.46</v>
      </c>
      <c r="I52" s="58">
        <f t="shared" si="0"/>
        <v>15.51005725225747</v>
      </c>
    </row>
    <row r="53" spans="1:9" s="26" customFormat="1" ht="30" outlineLevel="1">
      <c r="A53" s="55" t="s">
        <v>21</v>
      </c>
      <c r="B53" s="56" t="s">
        <v>15</v>
      </c>
      <c r="C53" s="56" t="s">
        <v>89</v>
      </c>
      <c r="D53" s="56" t="s">
        <v>192</v>
      </c>
      <c r="E53" s="56" t="s">
        <v>178</v>
      </c>
      <c r="F53" s="56" t="s">
        <v>22</v>
      </c>
      <c r="G53" s="57">
        <v>14858.7</v>
      </c>
      <c r="H53" s="57">
        <v>2463.54</v>
      </c>
      <c r="I53" s="58">
        <f t="shared" si="0"/>
        <v>16.579781542126835</v>
      </c>
    </row>
    <row r="54" spans="1:9" s="26" customFormat="1" ht="45" outlineLevel="2">
      <c r="A54" s="55" t="s">
        <v>257</v>
      </c>
      <c r="B54" s="56" t="s">
        <v>15</v>
      </c>
      <c r="C54" s="56" t="s">
        <v>89</v>
      </c>
      <c r="D54" s="56" t="s">
        <v>192</v>
      </c>
      <c r="E54" s="56" t="s">
        <v>32</v>
      </c>
      <c r="F54" s="56" t="s">
        <v>258</v>
      </c>
      <c r="G54" s="57">
        <v>3238</v>
      </c>
      <c r="H54" s="57">
        <v>0</v>
      </c>
      <c r="I54" s="58">
        <f t="shared" si="0"/>
        <v>0</v>
      </c>
    </row>
    <row r="55" spans="1:9" s="26" customFormat="1" ht="31.5" outlineLevel="3">
      <c r="A55" s="51" t="s">
        <v>88</v>
      </c>
      <c r="B55" s="52" t="s">
        <v>15</v>
      </c>
      <c r="C55" s="52" t="s">
        <v>89</v>
      </c>
      <c r="D55" s="52"/>
      <c r="E55" s="52"/>
      <c r="F55" s="52"/>
      <c r="G55" s="53">
        <v>67300</v>
      </c>
      <c r="H55" s="53">
        <v>10095</v>
      </c>
      <c r="I55" s="54">
        <f t="shared" si="0"/>
        <v>15</v>
      </c>
    </row>
    <row r="56" spans="1:9" s="26" customFormat="1" ht="15" outlineLevel="4">
      <c r="A56" s="55" t="s">
        <v>33</v>
      </c>
      <c r="B56" s="56" t="s">
        <v>15</v>
      </c>
      <c r="C56" s="56" t="s">
        <v>44</v>
      </c>
      <c r="D56" s="56" t="s">
        <v>184</v>
      </c>
      <c r="E56" s="56" t="s">
        <v>32</v>
      </c>
      <c r="F56" s="56" t="s">
        <v>34</v>
      </c>
      <c r="G56" s="57">
        <v>210000</v>
      </c>
      <c r="H56" s="57">
        <v>88638.19</v>
      </c>
      <c r="I56" s="58">
        <f t="shared" si="0"/>
        <v>42.208661904761904</v>
      </c>
    </row>
    <row r="57" spans="1:9" s="27" customFormat="1" ht="30" outlineLevel="5">
      <c r="A57" s="55" t="s">
        <v>28</v>
      </c>
      <c r="B57" s="56" t="s">
        <v>15</v>
      </c>
      <c r="C57" s="56" t="s">
        <v>44</v>
      </c>
      <c r="D57" s="56" t="s">
        <v>184</v>
      </c>
      <c r="E57" s="56" t="s">
        <v>32</v>
      </c>
      <c r="F57" s="56" t="s">
        <v>29</v>
      </c>
      <c r="G57" s="57">
        <v>692221.07</v>
      </c>
      <c r="H57" s="57">
        <v>0</v>
      </c>
      <c r="I57" s="58">
        <f t="shared" si="0"/>
        <v>0</v>
      </c>
    </row>
    <row r="58" spans="1:9" s="26" customFormat="1" ht="31.5" outlineLevel="2">
      <c r="A58" s="51" t="s">
        <v>43</v>
      </c>
      <c r="B58" s="52" t="s">
        <v>15</v>
      </c>
      <c r="C58" s="52" t="s">
        <v>44</v>
      </c>
      <c r="D58" s="52"/>
      <c r="E58" s="52"/>
      <c r="F58" s="52"/>
      <c r="G58" s="53">
        <v>902221.07</v>
      </c>
      <c r="H58" s="53">
        <v>88638.19</v>
      </c>
      <c r="I58" s="54">
        <f t="shared" si="0"/>
        <v>9.824442472840943</v>
      </c>
    </row>
    <row r="59" spans="1:9" s="26" customFormat="1" ht="15" outlineLevel="3">
      <c r="A59" s="55" t="s">
        <v>33</v>
      </c>
      <c r="B59" s="56" t="s">
        <v>15</v>
      </c>
      <c r="C59" s="56" t="s">
        <v>48</v>
      </c>
      <c r="D59" s="56" t="s">
        <v>185</v>
      </c>
      <c r="E59" s="56" t="s">
        <v>32</v>
      </c>
      <c r="F59" s="56" t="s">
        <v>34</v>
      </c>
      <c r="G59" s="57">
        <v>50000</v>
      </c>
      <c r="H59" s="57">
        <v>13554.31</v>
      </c>
      <c r="I59" s="58">
        <f t="shared" si="0"/>
        <v>27.10862</v>
      </c>
    </row>
    <row r="60" spans="1:9" s="26" customFormat="1" ht="30" outlineLevel="4">
      <c r="A60" s="55" t="s">
        <v>28</v>
      </c>
      <c r="B60" s="56" t="s">
        <v>15</v>
      </c>
      <c r="C60" s="56" t="s">
        <v>48</v>
      </c>
      <c r="D60" s="56" t="s">
        <v>185</v>
      </c>
      <c r="E60" s="56" t="s">
        <v>32</v>
      </c>
      <c r="F60" s="56" t="s">
        <v>29</v>
      </c>
      <c r="G60" s="57">
        <v>15000</v>
      </c>
      <c r="H60" s="57">
        <v>4384.95</v>
      </c>
      <c r="I60" s="58">
        <f t="shared" si="0"/>
        <v>29.232999999999997</v>
      </c>
    </row>
    <row r="61" spans="1:9" s="27" customFormat="1" ht="45" outlineLevel="5">
      <c r="A61" s="55" t="s">
        <v>257</v>
      </c>
      <c r="B61" s="56" t="s">
        <v>15</v>
      </c>
      <c r="C61" s="56" t="s">
        <v>48</v>
      </c>
      <c r="D61" s="56" t="s">
        <v>185</v>
      </c>
      <c r="E61" s="56" t="s">
        <v>32</v>
      </c>
      <c r="F61" s="56" t="s">
        <v>258</v>
      </c>
      <c r="G61" s="57">
        <v>31612.13</v>
      </c>
      <c r="H61" s="57">
        <v>0</v>
      </c>
      <c r="I61" s="58">
        <f t="shared" si="0"/>
        <v>0</v>
      </c>
    </row>
    <row r="62" spans="1:9" s="26" customFormat="1" ht="24.75" customHeight="1" outlineLevel="1">
      <c r="A62" s="51" t="s">
        <v>47</v>
      </c>
      <c r="B62" s="52" t="s">
        <v>15</v>
      </c>
      <c r="C62" s="52" t="s">
        <v>48</v>
      </c>
      <c r="D62" s="52"/>
      <c r="E62" s="52"/>
      <c r="F62" s="52"/>
      <c r="G62" s="53">
        <v>96612.13</v>
      </c>
      <c r="H62" s="53">
        <v>17939.26</v>
      </c>
      <c r="I62" s="54">
        <f t="shared" si="0"/>
        <v>18.568330912484797</v>
      </c>
    </row>
    <row r="63" spans="1:9" s="27" customFormat="1" ht="30" outlineLevel="2">
      <c r="A63" s="55" t="s">
        <v>28</v>
      </c>
      <c r="B63" s="56" t="s">
        <v>15</v>
      </c>
      <c r="C63" s="56" t="s">
        <v>50</v>
      </c>
      <c r="D63" s="56" t="s">
        <v>181</v>
      </c>
      <c r="E63" s="56" t="s">
        <v>32</v>
      </c>
      <c r="F63" s="56" t="s">
        <v>29</v>
      </c>
      <c r="G63" s="57">
        <v>26850</v>
      </c>
      <c r="H63" s="57">
        <v>0</v>
      </c>
      <c r="I63" s="58">
        <f t="shared" si="0"/>
        <v>0</v>
      </c>
    </row>
    <row r="64" spans="1:9" s="27" customFormat="1" ht="26.25" customHeight="1" outlineLevel="3">
      <c r="A64" s="55" t="s">
        <v>257</v>
      </c>
      <c r="B64" s="56" t="s">
        <v>15</v>
      </c>
      <c r="C64" s="56" t="s">
        <v>50</v>
      </c>
      <c r="D64" s="56" t="s">
        <v>181</v>
      </c>
      <c r="E64" s="56" t="s">
        <v>32</v>
      </c>
      <c r="F64" s="56" t="s">
        <v>258</v>
      </c>
      <c r="G64" s="57">
        <v>3150</v>
      </c>
      <c r="H64" s="57">
        <v>3150</v>
      </c>
      <c r="I64" s="58">
        <f t="shared" si="0"/>
        <v>100</v>
      </c>
    </row>
    <row r="65" spans="1:9" s="26" customFormat="1" ht="30" outlineLevel="4">
      <c r="A65" s="55" t="s">
        <v>28</v>
      </c>
      <c r="B65" s="56" t="s">
        <v>15</v>
      </c>
      <c r="C65" s="56" t="s">
        <v>50</v>
      </c>
      <c r="D65" s="56" t="s">
        <v>208</v>
      </c>
      <c r="E65" s="56" t="s">
        <v>32</v>
      </c>
      <c r="F65" s="56" t="s">
        <v>29</v>
      </c>
      <c r="G65" s="57">
        <v>15000</v>
      </c>
      <c r="H65" s="57">
        <v>0</v>
      </c>
      <c r="I65" s="58">
        <f t="shared" si="0"/>
        <v>0</v>
      </c>
    </row>
    <row r="66" spans="1:9" s="26" customFormat="1" ht="30" outlineLevel="5">
      <c r="A66" s="55" t="s">
        <v>45</v>
      </c>
      <c r="B66" s="56" t="s">
        <v>15</v>
      </c>
      <c r="C66" s="56" t="s">
        <v>50</v>
      </c>
      <c r="D66" s="56" t="s">
        <v>214</v>
      </c>
      <c r="E66" s="56" t="s">
        <v>32</v>
      </c>
      <c r="F66" s="56" t="s">
        <v>46</v>
      </c>
      <c r="G66" s="57">
        <v>30000</v>
      </c>
      <c r="H66" s="57">
        <v>0</v>
      </c>
      <c r="I66" s="58">
        <f t="shared" si="0"/>
        <v>0</v>
      </c>
    </row>
    <row r="67" spans="1:9" s="26" customFormat="1" ht="15.75" outlineLevel="1">
      <c r="A67" s="51" t="s">
        <v>49</v>
      </c>
      <c r="B67" s="52" t="s">
        <v>15</v>
      </c>
      <c r="C67" s="52" t="s">
        <v>50</v>
      </c>
      <c r="D67" s="52"/>
      <c r="E67" s="52"/>
      <c r="F67" s="52"/>
      <c r="G67" s="53">
        <v>75000</v>
      </c>
      <c r="H67" s="53">
        <v>3150</v>
      </c>
      <c r="I67" s="54">
        <f t="shared" si="0"/>
        <v>4.2</v>
      </c>
    </row>
    <row r="68" spans="1:9" s="27" customFormat="1" ht="17.25" customHeight="1" outlineLevel="2">
      <c r="A68" s="55" t="s">
        <v>18</v>
      </c>
      <c r="B68" s="56" t="s">
        <v>15</v>
      </c>
      <c r="C68" s="56" t="s">
        <v>52</v>
      </c>
      <c r="D68" s="56" t="s">
        <v>209</v>
      </c>
      <c r="E68" s="56" t="s">
        <v>53</v>
      </c>
      <c r="F68" s="56" t="s">
        <v>20</v>
      </c>
      <c r="G68" s="57">
        <v>561000</v>
      </c>
      <c r="H68" s="57">
        <v>97520.29</v>
      </c>
      <c r="I68" s="58">
        <f t="shared" si="0"/>
        <v>17.383295900178254</v>
      </c>
    </row>
    <row r="69" spans="1:9" s="26" customFormat="1" ht="27" customHeight="1" outlineLevel="3">
      <c r="A69" s="55" t="s">
        <v>255</v>
      </c>
      <c r="B69" s="56" t="s">
        <v>15</v>
      </c>
      <c r="C69" s="56" t="s">
        <v>52</v>
      </c>
      <c r="D69" s="56" t="s">
        <v>209</v>
      </c>
      <c r="E69" s="56" t="s">
        <v>53</v>
      </c>
      <c r="F69" s="56" t="s">
        <v>256</v>
      </c>
      <c r="G69" s="57">
        <v>5000</v>
      </c>
      <c r="H69" s="57">
        <v>0</v>
      </c>
      <c r="I69" s="58">
        <f t="shared" si="0"/>
        <v>0</v>
      </c>
    </row>
    <row r="70" spans="1:9" s="27" customFormat="1" ht="30" outlineLevel="4">
      <c r="A70" s="55" t="s">
        <v>21</v>
      </c>
      <c r="B70" s="56" t="s">
        <v>15</v>
      </c>
      <c r="C70" s="56" t="s">
        <v>52</v>
      </c>
      <c r="D70" s="56" t="s">
        <v>209</v>
      </c>
      <c r="E70" s="56" t="s">
        <v>186</v>
      </c>
      <c r="F70" s="56" t="s">
        <v>22</v>
      </c>
      <c r="G70" s="57">
        <v>183248</v>
      </c>
      <c r="H70" s="57">
        <v>32055.95</v>
      </c>
      <c r="I70" s="58">
        <f t="shared" si="0"/>
        <v>17.493205928577666</v>
      </c>
    </row>
    <row r="71" spans="1:9" s="26" customFormat="1" ht="30" outlineLevel="5">
      <c r="A71" s="55" t="s">
        <v>28</v>
      </c>
      <c r="B71" s="56" t="s">
        <v>15</v>
      </c>
      <c r="C71" s="56" t="s">
        <v>52</v>
      </c>
      <c r="D71" s="56" t="s">
        <v>209</v>
      </c>
      <c r="E71" s="56" t="s">
        <v>26</v>
      </c>
      <c r="F71" s="56" t="s">
        <v>29</v>
      </c>
      <c r="G71" s="57">
        <v>1000</v>
      </c>
      <c r="H71" s="57">
        <v>450</v>
      </c>
      <c r="I71" s="58">
        <f t="shared" si="0"/>
        <v>45</v>
      </c>
    </row>
    <row r="72" spans="1:9" s="27" customFormat="1" ht="15" outlineLevel="4">
      <c r="A72" s="55" t="s">
        <v>30</v>
      </c>
      <c r="B72" s="56" t="s">
        <v>15</v>
      </c>
      <c r="C72" s="56" t="s">
        <v>52</v>
      </c>
      <c r="D72" s="56" t="s">
        <v>209</v>
      </c>
      <c r="E72" s="56" t="s">
        <v>26</v>
      </c>
      <c r="F72" s="56" t="s">
        <v>31</v>
      </c>
      <c r="G72" s="57">
        <v>3950</v>
      </c>
      <c r="H72" s="57">
        <v>3950</v>
      </c>
      <c r="I72" s="58">
        <f t="shared" si="0"/>
        <v>100</v>
      </c>
    </row>
    <row r="73" spans="1:9" s="26" customFormat="1" ht="45">
      <c r="A73" s="55" t="s">
        <v>257</v>
      </c>
      <c r="B73" s="56" t="s">
        <v>15</v>
      </c>
      <c r="C73" s="56" t="s">
        <v>52</v>
      </c>
      <c r="D73" s="56" t="s">
        <v>209</v>
      </c>
      <c r="E73" s="56" t="s">
        <v>26</v>
      </c>
      <c r="F73" s="56" t="s">
        <v>258</v>
      </c>
      <c r="G73" s="57">
        <v>10000</v>
      </c>
      <c r="H73" s="57">
        <v>8898</v>
      </c>
      <c r="I73" s="58">
        <f t="shared" si="0"/>
        <v>88.98</v>
      </c>
    </row>
    <row r="74" spans="1:9" s="27" customFormat="1" ht="21.75" customHeight="1">
      <c r="A74" s="55" t="s">
        <v>33</v>
      </c>
      <c r="B74" s="56" t="s">
        <v>15</v>
      </c>
      <c r="C74" s="56" t="s">
        <v>52</v>
      </c>
      <c r="D74" s="56" t="s">
        <v>209</v>
      </c>
      <c r="E74" s="56" t="s">
        <v>32</v>
      </c>
      <c r="F74" s="56" t="s">
        <v>34</v>
      </c>
      <c r="G74" s="57">
        <v>20000</v>
      </c>
      <c r="H74" s="57">
        <v>5482.87</v>
      </c>
      <c r="I74" s="58">
        <f t="shared" si="0"/>
        <v>27.41435</v>
      </c>
    </row>
    <row r="75" spans="1:9" s="26" customFormat="1" ht="30">
      <c r="A75" s="55" t="s">
        <v>28</v>
      </c>
      <c r="B75" s="56" t="s">
        <v>15</v>
      </c>
      <c r="C75" s="56" t="s">
        <v>52</v>
      </c>
      <c r="D75" s="56" t="s">
        <v>209</v>
      </c>
      <c r="E75" s="56" t="s">
        <v>32</v>
      </c>
      <c r="F75" s="56" t="s">
        <v>29</v>
      </c>
      <c r="G75" s="57">
        <v>8300</v>
      </c>
      <c r="H75" s="57">
        <v>1900</v>
      </c>
      <c r="I75" s="58">
        <f t="shared" si="0"/>
        <v>22.89156626506024</v>
      </c>
    </row>
    <row r="76" spans="1:9" s="27" customFormat="1" ht="45">
      <c r="A76" s="55" t="s">
        <v>257</v>
      </c>
      <c r="B76" s="56" t="s">
        <v>15</v>
      </c>
      <c r="C76" s="56" t="s">
        <v>52</v>
      </c>
      <c r="D76" s="56" t="s">
        <v>209</v>
      </c>
      <c r="E76" s="56" t="s">
        <v>32</v>
      </c>
      <c r="F76" s="56" t="s">
        <v>258</v>
      </c>
      <c r="G76" s="57">
        <v>6000</v>
      </c>
      <c r="H76" s="57">
        <v>1660</v>
      </c>
      <c r="I76" s="58">
        <f aca="true" t="shared" si="1" ref="I76:I98">H76/G76*100</f>
        <v>27.666666666666668</v>
      </c>
    </row>
    <row r="77" spans="1:9" s="26" customFormat="1" ht="28.5" customHeight="1">
      <c r="A77" s="55" t="s">
        <v>45</v>
      </c>
      <c r="B77" s="56" t="s">
        <v>15</v>
      </c>
      <c r="C77" s="56" t="s">
        <v>52</v>
      </c>
      <c r="D77" s="56" t="s">
        <v>210</v>
      </c>
      <c r="E77" s="56" t="s">
        <v>32</v>
      </c>
      <c r="F77" s="56" t="s">
        <v>46</v>
      </c>
      <c r="G77" s="57">
        <v>244669</v>
      </c>
      <c r="H77" s="57">
        <v>0</v>
      </c>
      <c r="I77" s="58">
        <f t="shared" si="1"/>
        <v>0</v>
      </c>
    </row>
    <row r="78" spans="1:9" s="26" customFormat="1" ht="45">
      <c r="A78" s="55" t="s">
        <v>257</v>
      </c>
      <c r="B78" s="56" t="s">
        <v>15</v>
      </c>
      <c r="C78" s="56" t="s">
        <v>52</v>
      </c>
      <c r="D78" s="56" t="s">
        <v>210</v>
      </c>
      <c r="E78" s="56" t="s">
        <v>32</v>
      </c>
      <c r="F78" s="56" t="s">
        <v>258</v>
      </c>
      <c r="G78" s="57">
        <v>27600</v>
      </c>
      <c r="H78" s="57">
        <v>0</v>
      </c>
      <c r="I78" s="58">
        <f t="shared" si="1"/>
        <v>0</v>
      </c>
    </row>
    <row r="79" spans="1:9" ht="28.5" customHeight="1">
      <c r="A79" s="55" t="s">
        <v>18</v>
      </c>
      <c r="B79" s="56" t="s">
        <v>15</v>
      </c>
      <c r="C79" s="56" t="s">
        <v>52</v>
      </c>
      <c r="D79" s="56" t="s">
        <v>211</v>
      </c>
      <c r="E79" s="56" t="s">
        <v>53</v>
      </c>
      <c r="F79" s="56" t="s">
        <v>20</v>
      </c>
      <c r="G79" s="57">
        <v>148700</v>
      </c>
      <c r="H79" s="57">
        <v>17434.02</v>
      </c>
      <c r="I79" s="58">
        <f t="shared" si="1"/>
        <v>11.724290517821116</v>
      </c>
    </row>
    <row r="80" spans="1:9" ht="30.75" customHeight="1">
      <c r="A80" s="55" t="s">
        <v>21</v>
      </c>
      <c r="B80" s="56" t="s">
        <v>15</v>
      </c>
      <c r="C80" s="56" t="s">
        <v>52</v>
      </c>
      <c r="D80" s="56" t="s">
        <v>211</v>
      </c>
      <c r="E80" s="56" t="s">
        <v>186</v>
      </c>
      <c r="F80" s="56" t="s">
        <v>22</v>
      </c>
      <c r="G80" s="57">
        <v>45300</v>
      </c>
      <c r="H80" s="57">
        <v>4759.47</v>
      </c>
      <c r="I80" s="58">
        <f t="shared" si="1"/>
        <v>10.506556291390728</v>
      </c>
    </row>
    <row r="81" spans="1:9" s="27" customFormat="1" ht="21" customHeight="1">
      <c r="A81" s="55" t="s">
        <v>30</v>
      </c>
      <c r="B81" s="56" t="s">
        <v>15</v>
      </c>
      <c r="C81" s="56" t="s">
        <v>52</v>
      </c>
      <c r="D81" s="56" t="s">
        <v>211</v>
      </c>
      <c r="E81" s="56" t="s">
        <v>32</v>
      </c>
      <c r="F81" s="56" t="s">
        <v>31</v>
      </c>
      <c r="G81" s="57">
        <v>10000</v>
      </c>
      <c r="H81" s="57">
        <v>0</v>
      </c>
      <c r="I81" s="58">
        <f t="shared" si="1"/>
        <v>0</v>
      </c>
    </row>
    <row r="82" spans="1:9" ht="12.75" customHeight="1">
      <c r="A82" s="59" t="s">
        <v>45</v>
      </c>
      <c r="B82" s="60">
        <v>985</v>
      </c>
      <c r="C82" s="60">
        <v>801</v>
      </c>
      <c r="D82" s="60" t="s">
        <v>215</v>
      </c>
      <c r="E82" s="60">
        <v>414</v>
      </c>
      <c r="F82" s="60">
        <v>310</v>
      </c>
      <c r="G82" s="61">
        <v>32948500</v>
      </c>
      <c r="H82" s="59">
        <v>0</v>
      </c>
      <c r="I82" s="58">
        <f t="shared" si="1"/>
        <v>0</v>
      </c>
    </row>
    <row r="83" spans="1:9" s="26" customFormat="1" ht="12.75" customHeight="1">
      <c r="A83" s="62" t="s">
        <v>51</v>
      </c>
      <c r="B83" s="63">
        <v>985</v>
      </c>
      <c r="C83" s="63">
        <v>801</v>
      </c>
      <c r="D83" s="63"/>
      <c r="E83" s="63"/>
      <c r="F83" s="63"/>
      <c r="G83" s="64">
        <v>34223267</v>
      </c>
      <c r="H83" s="64">
        <v>174110.6</v>
      </c>
      <c r="I83" s="54">
        <f t="shared" si="1"/>
        <v>0.5087492085428315</v>
      </c>
    </row>
    <row r="84" spans="1:9" ht="12.75" customHeight="1">
      <c r="A84" s="59" t="s">
        <v>268</v>
      </c>
      <c r="B84" s="60">
        <v>985</v>
      </c>
      <c r="C84" s="60">
        <v>804</v>
      </c>
      <c r="D84" s="60">
        <v>8030049999</v>
      </c>
      <c r="E84" s="60">
        <v>244</v>
      </c>
      <c r="F84" s="60">
        <v>349</v>
      </c>
      <c r="G84" s="61">
        <v>50000</v>
      </c>
      <c r="H84" s="61">
        <v>9323.5</v>
      </c>
      <c r="I84" s="58">
        <f t="shared" si="1"/>
        <v>18.647</v>
      </c>
    </row>
    <row r="85" spans="1:9" ht="12.75" customHeight="1">
      <c r="A85" s="59" t="s">
        <v>257</v>
      </c>
      <c r="B85" s="60">
        <v>985</v>
      </c>
      <c r="C85" s="60">
        <v>804</v>
      </c>
      <c r="D85" s="60">
        <v>8040049999</v>
      </c>
      <c r="E85" s="60">
        <v>244</v>
      </c>
      <c r="F85" s="60">
        <v>346</v>
      </c>
      <c r="G85" s="61">
        <v>3000</v>
      </c>
      <c r="H85" s="59">
        <v>0</v>
      </c>
      <c r="I85" s="58">
        <f t="shared" si="1"/>
        <v>0</v>
      </c>
    </row>
    <row r="86" spans="1:9" s="26" customFormat="1" ht="12.75" customHeight="1">
      <c r="A86" s="62" t="s">
        <v>90</v>
      </c>
      <c r="B86" s="63">
        <v>985</v>
      </c>
      <c r="C86" s="63">
        <v>804</v>
      </c>
      <c r="D86" s="63"/>
      <c r="E86" s="63"/>
      <c r="F86" s="63"/>
      <c r="G86" s="64">
        <v>53000</v>
      </c>
      <c r="H86" s="64">
        <v>9323.5</v>
      </c>
      <c r="I86" s="54">
        <f t="shared" si="1"/>
        <v>17.591509433962262</v>
      </c>
    </row>
    <row r="87" spans="1:9" ht="12.75" customHeight="1">
      <c r="A87" s="59" t="s">
        <v>45</v>
      </c>
      <c r="B87" s="60">
        <v>985</v>
      </c>
      <c r="C87" s="60">
        <v>1101</v>
      </c>
      <c r="D87" s="60">
        <v>8050049999</v>
      </c>
      <c r="E87" s="60">
        <v>244</v>
      </c>
      <c r="F87" s="60">
        <v>310</v>
      </c>
      <c r="G87" s="61">
        <v>34476</v>
      </c>
      <c r="H87" s="61">
        <v>34476</v>
      </c>
      <c r="I87" s="58">
        <f t="shared" si="1"/>
        <v>100</v>
      </c>
    </row>
    <row r="88" spans="1:9" s="26" customFormat="1" ht="12.75" customHeight="1">
      <c r="A88" s="62" t="s">
        <v>54</v>
      </c>
      <c r="B88" s="63">
        <v>985</v>
      </c>
      <c r="C88" s="63">
        <v>1101</v>
      </c>
      <c r="D88" s="63"/>
      <c r="E88" s="63"/>
      <c r="F88" s="63"/>
      <c r="G88" s="64">
        <v>34476</v>
      </c>
      <c r="H88" s="64">
        <v>34476</v>
      </c>
      <c r="I88" s="54">
        <f t="shared" si="1"/>
        <v>100</v>
      </c>
    </row>
    <row r="89" spans="1:9" ht="12.75" customHeight="1">
      <c r="A89" s="59" t="s">
        <v>30</v>
      </c>
      <c r="B89" s="60">
        <v>985</v>
      </c>
      <c r="C89" s="60">
        <v>1202</v>
      </c>
      <c r="D89" s="65" t="s">
        <v>269</v>
      </c>
      <c r="E89" s="60">
        <v>244</v>
      </c>
      <c r="F89" s="60">
        <v>226</v>
      </c>
      <c r="G89" s="61">
        <v>25000</v>
      </c>
      <c r="H89" s="61">
        <v>15371</v>
      </c>
      <c r="I89" s="58">
        <f t="shared" si="1"/>
        <v>61.48400000000001</v>
      </c>
    </row>
    <row r="90" spans="1:9" s="26" customFormat="1" ht="12.75" customHeight="1">
      <c r="A90" s="62" t="s">
        <v>55</v>
      </c>
      <c r="B90" s="63">
        <v>985</v>
      </c>
      <c r="C90" s="63">
        <v>1202</v>
      </c>
      <c r="D90" s="66"/>
      <c r="E90" s="63"/>
      <c r="F90" s="63"/>
      <c r="G90" s="64">
        <v>25000</v>
      </c>
      <c r="H90" s="64">
        <v>15371</v>
      </c>
      <c r="I90" s="54">
        <f t="shared" si="1"/>
        <v>61.48400000000001</v>
      </c>
    </row>
    <row r="91" spans="1:9" ht="12.75" customHeight="1">
      <c r="A91" s="59" t="s">
        <v>57</v>
      </c>
      <c r="B91" s="60">
        <v>985</v>
      </c>
      <c r="C91" s="60">
        <v>1301</v>
      </c>
      <c r="D91" s="65" t="s">
        <v>270</v>
      </c>
      <c r="E91" s="60">
        <v>730</v>
      </c>
      <c r="F91" s="60">
        <v>231</v>
      </c>
      <c r="G91" s="61">
        <v>1000</v>
      </c>
      <c r="H91" s="59">
        <v>0</v>
      </c>
      <c r="I91" s="58">
        <f t="shared" si="1"/>
        <v>0</v>
      </c>
    </row>
    <row r="92" spans="1:9" s="26" customFormat="1" ht="12.75" customHeight="1">
      <c r="A92" s="62" t="s">
        <v>56</v>
      </c>
      <c r="B92" s="63">
        <v>985</v>
      </c>
      <c r="C92" s="63">
        <v>1301</v>
      </c>
      <c r="D92" s="63"/>
      <c r="E92" s="63"/>
      <c r="F92" s="63"/>
      <c r="G92" s="64">
        <v>1000</v>
      </c>
      <c r="H92" s="62">
        <v>0</v>
      </c>
      <c r="I92" s="54">
        <f t="shared" si="1"/>
        <v>0</v>
      </c>
    </row>
    <row r="93" spans="1:9" ht="12.75" customHeight="1">
      <c r="A93" s="59" t="s">
        <v>59</v>
      </c>
      <c r="B93" s="60">
        <v>985</v>
      </c>
      <c r="C93" s="60">
        <v>1403</v>
      </c>
      <c r="D93" s="60" t="s">
        <v>194</v>
      </c>
      <c r="E93" s="60">
        <v>540</v>
      </c>
      <c r="F93" s="60">
        <v>251</v>
      </c>
      <c r="G93" s="61">
        <v>214744</v>
      </c>
      <c r="H93" s="61">
        <v>53686</v>
      </c>
      <c r="I93" s="58">
        <f t="shared" si="1"/>
        <v>25</v>
      </c>
    </row>
    <row r="94" spans="1:9" ht="60">
      <c r="A94" s="59" t="s">
        <v>59</v>
      </c>
      <c r="B94" s="60">
        <v>985</v>
      </c>
      <c r="C94" s="60">
        <v>1403</v>
      </c>
      <c r="D94" s="60" t="s">
        <v>195</v>
      </c>
      <c r="E94" s="60">
        <v>540</v>
      </c>
      <c r="F94" s="60">
        <v>251</v>
      </c>
      <c r="G94" s="61">
        <v>39841</v>
      </c>
      <c r="H94" s="61">
        <v>9960.25</v>
      </c>
      <c r="I94" s="58">
        <f t="shared" si="1"/>
        <v>25</v>
      </c>
    </row>
    <row r="95" spans="1:9" ht="60">
      <c r="A95" s="59" t="s">
        <v>59</v>
      </c>
      <c r="B95" s="60">
        <v>985</v>
      </c>
      <c r="C95" s="60">
        <v>1403</v>
      </c>
      <c r="D95" s="60" t="s">
        <v>196</v>
      </c>
      <c r="E95" s="60">
        <v>540</v>
      </c>
      <c r="F95" s="60">
        <v>251</v>
      </c>
      <c r="G95" s="61">
        <v>22199</v>
      </c>
      <c r="H95" s="61">
        <v>5549.75</v>
      </c>
      <c r="I95" s="58">
        <f t="shared" si="1"/>
        <v>25</v>
      </c>
    </row>
    <row r="96" spans="1:9" ht="60">
      <c r="A96" s="59" t="s">
        <v>59</v>
      </c>
      <c r="B96" s="60">
        <v>985</v>
      </c>
      <c r="C96" s="60">
        <v>1403</v>
      </c>
      <c r="D96" s="60" t="s">
        <v>197</v>
      </c>
      <c r="E96" s="60">
        <v>540</v>
      </c>
      <c r="F96" s="60">
        <v>251</v>
      </c>
      <c r="G96" s="61">
        <v>36138</v>
      </c>
      <c r="H96" s="61">
        <v>9034.5</v>
      </c>
      <c r="I96" s="58">
        <f t="shared" si="1"/>
        <v>25</v>
      </c>
    </row>
    <row r="97" spans="1:9" s="26" customFormat="1" ht="47.25">
      <c r="A97" s="62" t="s">
        <v>58</v>
      </c>
      <c r="B97" s="63">
        <v>985</v>
      </c>
      <c r="C97" s="63">
        <v>1403</v>
      </c>
      <c r="D97" s="63"/>
      <c r="E97" s="63"/>
      <c r="F97" s="63"/>
      <c r="G97" s="64">
        <v>312922</v>
      </c>
      <c r="H97" s="64">
        <v>78230.5</v>
      </c>
      <c r="I97" s="54">
        <f t="shared" si="1"/>
        <v>25</v>
      </c>
    </row>
    <row r="98" spans="1:9" s="26" customFormat="1" ht="12.75" customHeight="1">
      <c r="A98" s="62" t="s">
        <v>129</v>
      </c>
      <c r="B98" s="63"/>
      <c r="C98" s="63"/>
      <c r="D98" s="63"/>
      <c r="E98" s="63"/>
      <c r="F98" s="63"/>
      <c r="G98" s="64">
        <v>39314902.48</v>
      </c>
      <c r="H98" s="64">
        <v>1512839.45</v>
      </c>
      <c r="I98" s="54">
        <f t="shared" si="1"/>
        <v>3.8480050936654395</v>
      </c>
    </row>
  </sheetData>
  <sheetProtection/>
  <mergeCells count="7">
    <mergeCell ref="A8:I8"/>
    <mergeCell ref="F1:I1"/>
    <mergeCell ref="F2:I2"/>
    <mergeCell ref="F3:I3"/>
    <mergeCell ref="F5:I5"/>
    <mergeCell ref="F4:I4"/>
    <mergeCell ref="A7:I7"/>
  </mergeCells>
  <printOptions/>
  <pageMargins left="0.5905511811023623" right="0.1968503937007874" top="0.3937007874015748" bottom="0.1968503937007874" header="0.5118110236220472" footer="0.5118110236220472"/>
  <pageSetup fitToHeight="2" fitToWidth="1" horizontalDpi="600" verticalDpi="600" orientation="portrait" paperSize="9" scale="55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6"/>
  <sheetViews>
    <sheetView showGridLines="0" view="pageBreakPreview" zoomScale="60" zoomScalePageLayoutView="0" workbookViewId="0" topLeftCell="A103">
      <selection activeCell="F11" sqref="F11"/>
    </sheetView>
  </sheetViews>
  <sheetFormatPr defaultColWidth="9.00390625" defaultRowHeight="12.75" customHeight="1" outlineLevelRow="4"/>
  <cols>
    <col min="1" max="1" width="30.75390625" style="34" customWidth="1"/>
    <col min="2" max="2" width="6.75390625" style="21" customWidth="1"/>
    <col min="3" max="3" width="13.875" style="21" customWidth="1"/>
    <col min="4" max="4" width="6.75390625" style="21" customWidth="1"/>
    <col min="5" max="5" width="8.625" style="21" customWidth="1"/>
    <col min="6" max="6" width="19.375" style="21" customWidth="1"/>
    <col min="7" max="7" width="17.875" style="21" customWidth="1"/>
    <col min="8" max="8" width="10.375" style="21" customWidth="1"/>
    <col min="9" max="16384" width="9.125" style="21" customWidth="1"/>
  </cols>
  <sheetData>
    <row r="1" spans="1:10" ht="12.75" customHeight="1">
      <c r="A1" s="30"/>
      <c r="B1" s="19"/>
      <c r="C1" s="19"/>
      <c r="D1" s="20"/>
      <c r="E1" s="20"/>
      <c r="F1" s="20"/>
      <c r="G1" s="20"/>
      <c r="H1" s="20"/>
      <c r="I1" s="20"/>
      <c r="J1" s="20"/>
    </row>
    <row r="2" spans="1:10" ht="12.75" customHeight="1">
      <c r="A2" s="31"/>
      <c r="B2" s="20"/>
      <c r="C2" s="20"/>
      <c r="D2" s="67"/>
      <c r="E2" s="67"/>
      <c r="F2" s="140" t="s">
        <v>60</v>
      </c>
      <c r="G2" s="140"/>
      <c r="H2" s="140"/>
      <c r="I2" s="20"/>
      <c r="J2" s="20"/>
    </row>
    <row r="3" spans="1:10" ht="12.75" customHeight="1">
      <c r="A3" s="32"/>
      <c r="B3" s="22"/>
      <c r="C3" s="22"/>
      <c r="D3" s="68"/>
      <c r="E3" s="140" t="s">
        <v>1</v>
      </c>
      <c r="F3" s="140"/>
      <c r="G3" s="140"/>
      <c r="H3" s="140"/>
      <c r="I3" s="22"/>
      <c r="J3" s="22"/>
    </row>
    <row r="4" spans="1:10" ht="12.75" customHeight="1">
      <c r="A4" s="32"/>
      <c r="B4" s="22"/>
      <c r="C4" s="22"/>
      <c r="D4" s="140" t="s">
        <v>85</v>
      </c>
      <c r="E4" s="140"/>
      <c r="F4" s="140"/>
      <c r="G4" s="140"/>
      <c r="H4" s="140"/>
      <c r="I4" s="22"/>
      <c r="J4" s="22"/>
    </row>
    <row r="5" spans="1:10" ht="12.75" customHeight="1">
      <c r="A5" s="33"/>
      <c r="B5" s="20"/>
      <c r="C5" s="20"/>
      <c r="D5" s="134" t="s">
        <v>298</v>
      </c>
      <c r="E5" s="134"/>
      <c r="F5" s="134"/>
      <c r="G5" s="134"/>
      <c r="H5" s="134"/>
      <c r="I5" s="20"/>
      <c r="J5" s="20"/>
    </row>
    <row r="6" spans="1:10" ht="12.75">
      <c r="A6" s="33"/>
      <c r="B6" s="20"/>
      <c r="C6" s="20"/>
      <c r="D6" s="20"/>
      <c r="E6" s="20"/>
      <c r="F6" s="20"/>
      <c r="G6" s="20"/>
      <c r="H6" s="20"/>
      <c r="I6" s="20"/>
      <c r="J6" s="20"/>
    </row>
    <row r="7" spans="1:10" ht="62.25" customHeight="1">
      <c r="A7" s="139" t="s">
        <v>301</v>
      </c>
      <c r="B7" s="139"/>
      <c r="C7" s="139"/>
      <c r="D7" s="139"/>
      <c r="E7" s="139"/>
      <c r="F7" s="139"/>
      <c r="G7" s="139"/>
      <c r="H7" s="139"/>
      <c r="I7" s="20"/>
      <c r="J7" s="20"/>
    </row>
    <row r="8" spans="1:10" ht="9.75" customHeight="1">
      <c r="A8" s="33"/>
      <c r="B8" s="20"/>
      <c r="C8" s="20"/>
      <c r="D8" s="20"/>
      <c r="E8" s="20"/>
      <c r="F8" s="20"/>
      <c r="G8" s="20"/>
      <c r="H8" s="20"/>
      <c r="I8" s="20"/>
      <c r="J8" s="20"/>
    </row>
    <row r="9" spans="1:8" ht="47.25">
      <c r="A9" s="69" t="s">
        <v>2</v>
      </c>
      <c r="B9" s="69" t="s">
        <v>10</v>
      </c>
      <c r="C9" s="69" t="s">
        <v>11</v>
      </c>
      <c r="D9" s="69" t="s">
        <v>12</v>
      </c>
      <c r="E9" s="69" t="s">
        <v>13</v>
      </c>
      <c r="F9" s="69" t="s">
        <v>4</v>
      </c>
      <c r="G9" s="69" t="s">
        <v>5</v>
      </c>
      <c r="H9" s="69" t="s">
        <v>6</v>
      </c>
    </row>
    <row r="10" spans="1:8" s="29" customFormat="1" ht="30" outlineLevel="1">
      <c r="A10" s="55" t="s">
        <v>18</v>
      </c>
      <c r="B10" s="56" t="s">
        <v>17</v>
      </c>
      <c r="C10" s="56" t="s">
        <v>203</v>
      </c>
      <c r="D10" s="56" t="s">
        <v>19</v>
      </c>
      <c r="E10" s="56" t="s">
        <v>20</v>
      </c>
      <c r="F10" s="57">
        <v>344077</v>
      </c>
      <c r="G10" s="57">
        <v>89771.93</v>
      </c>
      <c r="H10" s="70">
        <f aca="true" t="shared" si="0" ref="H10:H83">G10/F10*100</f>
        <v>26.090651220511685</v>
      </c>
    </row>
    <row r="11" spans="1:8" s="28" customFormat="1" ht="45" outlineLevel="4">
      <c r="A11" s="55" t="s">
        <v>254</v>
      </c>
      <c r="B11" s="56" t="s">
        <v>17</v>
      </c>
      <c r="C11" s="56" t="s">
        <v>203</v>
      </c>
      <c r="D11" s="56" t="s">
        <v>188</v>
      </c>
      <c r="E11" s="56" t="s">
        <v>130</v>
      </c>
      <c r="F11" s="57">
        <v>3974</v>
      </c>
      <c r="G11" s="57">
        <v>1800</v>
      </c>
      <c r="H11" s="70">
        <f t="shared" si="0"/>
        <v>45.29441368897836</v>
      </c>
    </row>
    <row r="12" spans="1:8" s="29" customFormat="1" ht="30" outlineLevel="3">
      <c r="A12" s="55" t="s">
        <v>21</v>
      </c>
      <c r="B12" s="56" t="s">
        <v>17</v>
      </c>
      <c r="C12" s="56" t="s">
        <v>203</v>
      </c>
      <c r="D12" s="56" t="s">
        <v>178</v>
      </c>
      <c r="E12" s="56" t="s">
        <v>22</v>
      </c>
      <c r="F12" s="57">
        <v>103640</v>
      </c>
      <c r="G12" s="57">
        <v>20412.74</v>
      </c>
      <c r="H12" s="70">
        <f t="shared" si="0"/>
        <v>19.695812427634117</v>
      </c>
    </row>
    <row r="13" spans="1:8" s="28" customFormat="1" ht="90" outlineLevel="4">
      <c r="A13" s="55" t="s">
        <v>16</v>
      </c>
      <c r="B13" s="56" t="s">
        <v>17</v>
      </c>
      <c r="C13" s="56"/>
      <c r="D13" s="56"/>
      <c r="E13" s="56"/>
      <c r="F13" s="57">
        <v>451691</v>
      </c>
      <c r="G13" s="57">
        <v>111984.67</v>
      </c>
      <c r="H13" s="70">
        <f t="shared" si="0"/>
        <v>24.7923181998313</v>
      </c>
    </row>
    <row r="14" spans="1:8" s="29" customFormat="1" ht="30" outlineLevel="4">
      <c r="A14" s="55" t="s">
        <v>18</v>
      </c>
      <c r="B14" s="56" t="s">
        <v>24</v>
      </c>
      <c r="C14" s="56" t="s">
        <v>179</v>
      </c>
      <c r="D14" s="56" t="s">
        <v>19</v>
      </c>
      <c r="E14" s="56" t="s">
        <v>20</v>
      </c>
      <c r="F14" s="57">
        <v>1812202</v>
      </c>
      <c r="G14" s="57">
        <v>604839.96</v>
      </c>
      <c r="H14" s="70">
        <f t="shared" si="0"/>
        <v>33.375968021225006</v>
      </c>
    </row>
    <row r="15" spans="1:8" s="28" customFormat="1" ht="45" outlineLevel="1">
      <c r="A15" s="55" t="s">
        <v>255</v>
      </c>
      <c r="B15" s="56" t="s">
        <v>24</v>
      </c>
      <c r="C15" s="56" t="s">
        <v>179</v>
      </c>
      <c r="D15" s="56" t="s">
        <v>19</v>
      </c>
      <c r="E15" s="56" t="s">
        <v>256</v>
      </c>
      <c r="F15" s="57">
        <v>20000</v>
      </c>
      <c r="G15" s="57">
        <v>662.31</v>
      </c>
      <c r="H15" s="70">
        <f t="shared" si="0"/>
        <v>3.31155</v>
      </c>
    </row>
    <row r="16" spans="1:8" s="28" customFormat="1" ht="45" outlineLevel="2">
      <c r="A16" s="55" t="s">
        <v>254</v>
      </c>
      <c r="B16" s="56" t="s">
        <v>24</v>
      </c>
      <c r="C16" s="56" t="s">
        <v>179</v>
      </c>
      <c r="D16" s="56" t="s">
        <v>188</v>
      </c>
      <c r="E16" s="56" t="s">
        <v>130</v>
      </c>
      <c r="F16" s="57">
        <v>1350</v>
      </c>
      <c r="G16" s="57">
        <v>1350</v>
      </c>
      <c r="H16" s="70">
        <f t="shared" si="0"/>
        <v>100</v>
      </c>
    </row>
    <row r="17" spans="1:8" s="28" customFormat="1" ht="30" outlineLevel="3">
      <c r="A17" s="55" t="s">
        <v>30</v>
      </c>
      <c r="B17" s="56" t="s">
        <v>24</v>
      </c>
      <c r="C17" s="56" t="s">
        <v>179</v>
      </c>
      <c r="D17" s="56" t="s">
        <v>188</v>
      </c>
      <c r="E17" s="56" t="s">
        <v>31</v>
      </c>
      <c r="F17" s="57">
        <v>2342.3</v>
      </c>
      <c r="G17" s="57">
        <v>2342.3</v>
      </c>
      <c r="H17" s="70">
        <f t="shared" si="0"/>
        <v>100</v>
      </c>
    </row>
    <row r="18" spans="1:8" s="28" customFormat="1" ht="30" outlineLevel="4">
      <c r="A18" s="55" t="s">
        <v>21</v>
      </c>
      <c r="B18" s="56" t="s">
        <v>24</v>
      </c>
      <c r="C18" s="56" t="s">
        <v>179</v>
      </c>
      <c r="D18" s="56" t="s">
        <v>178</v>
      </c>
      <c r="E18" s="56" t="s">
        <v>22</v>
      </c>
      <c r="F18" s="57">
        <v>608454.98</v>
      </c>
      <c r="G18" s="57">
        <v>138379.18</v>
      </c>
      <c r="H18" s="70">
        <f t="shared" si="0"/>
        <v>22.742714670525007</v>
      </c>
    </row>
    <row r="19" spans="1:8" s="28" customFormat="1" ht="30" outlineLevel="3">
      <c r="A19" s="55" t="s">
        <v>25</v>
      </c>
      <c r="B19" s="56" t="s">
        <v>24</v>
      </c>
      <c r="C19" s="56" t="s">
        <v>179</v>
      </c>
      <c r="D19" s="56" t="s">
        <v>26</v>
      </c>
      <c r="E19" s="56" t="s">
        <v>27</v>
      </c>
      <c r="F19" s="57">
        <v>21600</v>
      </c>
      <c r="G19" s="57">
        <v>3104.2</v>
      </c>
      <c r="H19" s="70">
        <f t="shared" si="0"/>
        <v>14.371296296296295</v>
      </c>
    </row>
    <row r="20" spans="1:8" s="28" customFormat="1" ht="30" outlineLevel="4">
      <c r="A20" s="55" t="s">
        <v>28</v>
      </c>
      <c r="B20" s="56" t="s">
        <v>24</v>
      </c>
      <c r="C20" s="56" t="s">
        <v>179</v>
      </c>
      <c r="D20" s="56" t="s">
        <v>26</v>
      </c>
      <c r="E20" s="56" t="s">
        <v>29</v>
      </c>
      <c r="F20" s="57">
        <v>5000</v>
      </c>
      <c r="G20" s="57">
        <v>0</v>
      </c>
      <c r="H20" s="70">
        <f t="shared" si="0"/>
        <v>0</v>
      </c>
    </row>
    <row r="21" spans="1:8" s="28" customFormat="1" ht="30" outlineLevel="3">
      <c r="A21" s="55" t="s">
        <v>30</v>
      </c>
      <c r="B21" s="56" t="s">
        <v>24</v>
      </c>
      <c r="C21" s="56" t="s">
        <v>179</v>
      </c>
      <c r="D21" s="56" t="s">
        <v>26</v>
      </c>
      <c r="E21" s="56" t="s">
        <v>31</v>
      </c>
      <c r="F21" s="57">
        <v>18000</v>
      </c>
      <c r="G21" s="57">
        <v>17345</v>
      </c>
      <c r="H21" s="70">
        <f t="shared" si="0"/>
        <v>96.36111111111111</v>
      </c>
    </row>
    <row r="22" spans="1:8" s="28" customFormat="1" ht="30" outlineLevel="4">
      <c r="A22" s="55" t="s">
        <v>45</v>
      </c>
      <c r="B22" s="56" t="s">
        <v>24</v>
      </c>
      <c r="C22" s="56" t="s">
        <v>179</v>
      </c>
      <c r="D22" s="56" t="s">
        <v>26</v>
      </c>
      <c r="E22" s="56" t="s">
        <v>46</v>
      </c>
      <c r="F22" s="57">
        <v>1762</v>
      </c>
      <c r="G22" s="57">
        <v>0</v>
      </c>
      <c r="H22" s="70">
        <f t="shared" si="0"/>
        <v>0</v>
      </c>
    </row>
    <row r="23" spans="1:8" s="28" customFormat="1" ht="45" outlineLevel="3">
      <c r="A23" s="55" t="s">
        <v>257</v>
      </c>
      <c r="B23" s="56" t="s">
        <v>24</v>
      </c>
      <c r="C23" s="56" t="s">
        <v>179</v>
      </c>
      <c r="D23" s="56" t="s">
        <v>26</v>
      </c>
      <c r="E23" s="56" t="s">
        <v>258</v>
      </c>
      <c r="F23" s="57">
        <v>4800</v>
      </c>
      <c r="G23" s="57">
        <v>0</v>
      </c>
      <c r="H23" s="70">
        <f t="shared" si="0"/>
        <v>0</v>
      </c>
    </row>
    <row r="24" spans="1:8" s="29" customFormat="1" ht="30" outlineLevel="4">
      <c r="A24" s="55" t="s">
        <v>25</v>
      </c>
      <c r="B24" s="56" t="s">
        <v>24</v>
      </c>
      <c r="C24" s="56" t="s">
        <v>179</v>
      </c>
      <c r="D24" s="56" t="s">
        <v>32</v>
      </c>
      <c r="E24" s="56" t="s">
        <v>27</v>
      </c>
      <c r="F24" s="57">
        <v>4000</v>
      </c>
      <c r="G24" s="57">
        <v>617.5</v>
      </c>
      <c r="H24" s="70">
        <f t="shared" si="0"/>
        <v>15.437500000000002</v>
      </c>
    </row>
    <row r="25" spans="1:8" s="28" customFormat="1" ht="25.5" customHeight="1" outlineLevel="3">
      <c r="A25" s="55" t="s">
        <v>33</v>
      </c>
      <c r="B25" s="56" t="s">
        <v>24</v>
      </c>
      <c r="C25" s="56" t="s">
        <v>179</v>
      </c>
      <c r="D25" s="56" t="s">
        <v>32</v>
      </c>
      <c r="E25" s="56" t="s">
        <v>34</v>
      </c>
      <c r="F25" s="57">
        <v>160000</v>
      </c>
      <c r="G25" s="57">
        <v>60000</v>
      </c>
      <c r="H25" s="70">
        <f t="shared" si="0"/>
        <v>37.5</v>
      </c>
    </row>
    <row r="26" spans="1:8" s="28" customFormat="1" ht="30" outlineLevel="4">
      <c r="A26" s="55" t="s">
        <v>28</v>
      </c>
      <c r="B26" s="56" t="s">
        <v>24</v>
      </c>
      <c r="C26" s="56" t="s">
        <v>179</v>
      </c>
      <c r="D26" s="56" t="s">
        <v>32</v>
      </c>
      <c r="E26" s="56" t="s">
        <v>29</v>
      </c>
      <c r="F26" s="57">
        <v>30000</v>
      </c>
      <c r="G26" s="57">
        <v>3024.98</v>
      </c>
      <c r="H26" s="70">
        <f t="shared" si="0"/>
        <v>10.083266666666667</v>
      </c>
    </row>
    <row r="27" spans="1:8" s="28" customFormat="1" ht="21" customHeight="1" outlineLevel="3">
      <c r="A27" s="55" t="s">
        <v>30</v>
      </c>
      <c r="B27" s="56" t="s">
        <v>24</v>
      </c>
      <c r="C27" s="56" t="s">
        <v>179</v>
      </c>
      <c r="D27" s="56" t="s">
        <v>32</v>
      </c>
      <c r="E27" s="56" t="s">
        <v>31</v>
      </c>
      <c r="F27" s="57">
        <v>6000</v>
      </c>
      <c r="G27" s="57">
        <v>2500</v>
      </c>
      <c r="H27" s="70">
        <f t="shared" si="0"/>
        <v>41.66666666666667</v>
      </c>
    </row>
    <row r="28" spans="1:8" s="29" customFormat="1" ht="21.75" customHeight="1" outlineLevel="4">
      <c r="A28" s="55" t="s">
        <v>259</v>
      </c>
      <c r="B28" s="56" t="s">
        <v>24</v>
      </c>
      <c r="C28" s="56" t="s">
        <v>179</v>
      </c>
      <c r="D28" s="56" t="s">
        <v>32</v>
      </c>
      <c r="E28" s="56" t="s">
        <v>260</v>
      </c>
      <c r="F28" s="57">
        <v>5000</v>
      </c>
      <c r="G28" s="57">
        <v>2904.25</v>
      </c>
      <c r="H28" s="70">
        <f t="shared" si="0"/>
        <v>58.085</v>
      </c>
    </row>
    <row r="29" spans="1:8" s="29" customFormat="1" ht="42.75" customHeight="1" outlineLevel="3">
      <c r="A29" s="55" t="s">
        <v>45</v>
      </c>
      <c r="B29" s="56" t="s">
        <v>24</v>
      </c>
      <c r="C29" s="56" t="s">
        <v>179</v>
      </c>
      <c r="D29" s="56" t="s">
        <v>32</v>
      </c>
      <c r="E29" s="56" t="s">
        <v>46</v>
      </c>
      <c r="F29" s="57">
        <v>5000</v>
      </c>
      <c r="G29" s="57">
        <v>0</v>
      </c>
      <c r="H29" s="70">
        <f t="shared" si="0"/>
        <v>0</v>
      </c>
    </row>
    <row r="30" spans="1:8" s="29" customFormat="1" ht="45" outlineLevel="4">
      <c r="A30" s="55" t="s">
        <v>261</v>
      </c>
      <c r="B30" s="56" t="s">
        <v>24</v>
      </c>
      <c r="C30" s="56" t="s">
        <v>179</v>
      </c>
      <c r="D30" s="56" t="s">
        <v>32</v>
      </c>
      <c r="E30" s="56" t="s">
        <v>262</v>
      </c>
      <c r="F30" s="57">
        <v>40000</v>
      </c>
      <c r="G30" s="57">
        <v>14332.5</v>
      </c>
      <c r="H30" s="70">
        <f t="shared" si="0"/>
        <v>35.83125</v>
      </c>
    </row>
    <row r="31" spans="1:8" s="29" customFormat="1" ht="45" outlineLevel="3">
      <c r="A31" s="55" t="s">
        <v>257</v>
      </c>
      <c r="B31" s="56" t="s">
        <v>24</v>
      </c>
      <c r="C31" s="56" t="s">
        <v>179</v>
      </c>
      <c r="D31" s="56" t="s">
        <v>32</v>
      </c>
      <c r="E31" s="56" t="s">
        <v>258</v>
      </c>
      <c r="F31" s="57">
        <v>5000</v>
      </c>
      <c r="G31" s="57">
        <v>1266</v>
      </c>
      <c r="H31" s="70">
        <f t="shared" si="0"/>
        <v>25.319999999999997</v>
      </c>
    </row>
    <row r="32" spans="1:8" s="29" customFormat="1" ht="21" customHeight="1" outlineLevel="4">
      <c r="A32" s="55" t="s">
        <v>204</v>
      </c>
      <c r="B32" s="56" t="s">
        <v>24</v>
      </c>
      <c r="C32" s="56" t="s">
        <v>179</v>
      </c>
      <c r="D32" s="56" t="s">
        <v>180</v>
      </c>
      <c r="E32" s="56" t="s">
        <v>205</v>
      </c>
      <c r="F32" s="57">
        <v>58470</v>
      </c>
      <c r="G32" s="57">
        <v>56712</v>
      </c>
      <c r="H32" s="70">
        <f t="shared" si="0"/>
        <v>96.99332991277578</v>
      </c>
    </row>
    <row r="33" spans="1:8" s="29" customFormat="1" ht="20.25" customHeight="1" outlineLevel="1">
      <c r="A33" s="55" t="s">
        <v>204</v>
      </c>
      <c r="B33" s="56" t="s">
        <v>24</v>
      </c>
      <c r="C33" s="56" t="s">
        <v>179</v>
      </c>
      <c r="D33" s="56" t="s">
        <v>35</v>
      </c>
      <c r="E33" s="56" t="s">
        <v>205</v>
      </c>
      <c r="F33" s="57">
        <v>5606</v>
      </c>
      <c r="G33" s="57">
        <v>5606</v>
      </c>
      <c r="H33" s="70">
        <f t="shared" si="0"/>
        <v>100</v>
      </c>
    </row>
    <row r="34" spans="1:8" s="28" customFormat="1" ht="27" customHeight="1" outlineLevel="3">
      <c r="A34" s="55" t="s">
        <v>21</v>
      </c>
      <c r="B34" s="56" t="s">
        <v>24</v>
      </c>
      <c r="C34" s="56" t="s">
        <v>263</v>
      </c>
      <c r="D34" s="56" t="s">
        <v>178</v>
      </c>
      <c r="E34" s="56" t="s">
        <v>22</v>
      </c>
      <c r="F34" s="57">
        <v>108000</v>
      </c>
      <c r="G34" s="57">
        <v>0</v>
      </c>
      <c r="H34" s="70">
        <f t="shared" si="0"/>
        <v>0</v>
      </c>
    </row>
    <row r="35" spans="1:8" s="29" customFormat="1" ht="121.5" customHeight="1" outlineLevel="3">
      <c r="A35" s="55" t="s">
        <v>23</v>
      </c>
      <c r="B35" s="56" t="s">
        <v>24</v>
      </c>
      <c r="C35" s="56"/>
      <c r="D35" s="56"/>
      <c r="E35" s="56"/>
      <c r="F35" s="57">
        <v>2922587.28</v>
      </c>
      <c r="G35" s="57">
        <v>914986.18</v>
      </c>
      <c r="H35" s="70">
        <f t="shared" si="0"/>
        <v>31.307403076085382</v>
      </c>
    </row>
    <row r="36" spans="1:8" s="29" customFormat="1" ht="45">
      <c r="A36" s="55" t="s">
        <v>264</v>
      </c>
      <c r="B36" s="56" t="s">
        <v>37</v>
      </c>
      <c r="C36" s="56" t="s">
        <v>182</v>
      </c>
      <c r="D36" s="56" t="s">
        <v>38</v>
      </c>
      <c r="E36" s="56" t="s">
        <v>206</v>
      </c>
      <c r="F36" s="57">
        <v>5000</v>
      </c>
      <c r="G36" s="57">
        <v>0</v>
      </c>
      <c r="H36" s="70">
        <f t="shared" si="0"/>
        <v>0</v>
      </c>
    </row>
    <row r="37" spans="1:8" s="29" customFormat="1" ht="15">
      <c r="A37" s="55" t="s">
        <v>36</v>
      </c>
      <c r="B37" s="56" t="s">
        <v>37</v>
      </c>
      <c r="C37" s="56"/>
      <c r="D37" s="56"/>
      <c r="E37" s="56"/>
      <c r="F37" s="57">
        <v>5000</v>
      </c>
      <c r="G37" s="57">
        <v>0</v>
      </c>
      <c r="H37" s="70">
        <f t="shared" si="0"/>
        <v>0</v>
      </c>
    </row>
    <row r="38" spans="1:8" s="29" customFormat="1" ht="30" outlineLevel="1">
      <c r="A38" s="55" t="s">
        <v>30</v>
      </c>
      <c r="B38" s="56" t="s">
        <v>132</v>
      </c>
      <c r="C38" s="56" t="s">
        <v>207</v>
      </c>
      <c r="D38" s="56" t="s">
        <v>32</v>
      </c>
      <c r="E38" s="56" t="s">
        <v>31</v>
      </c>
      <c r="F38" s="57">
        <v>2000</v>
      </c>
      <c r="G38" s="57">
        <v>2000</v>
      </c>
      <c r="H38" s="70">
        <f t="shared" si="0"/>
        <v>100</v>
      </c>
    </row>
    <row r="39" spans="1:8" s="28" customFormat="1" ht="45" outlineLevel="1">
      <c r="A39" s="55" t="s">
        <v>257</v>
      </c>
      <c r="B39" s="56" t="s">
        <v>132</v>
      </c>
      <c r="C39" s="56" t="s">
        <v>265</v>
      </c>
      <c r="D39" s="56" t="s">
        <v>32</v>
      </c>
      <c r="E39" s="56" t="s">
        <v>258</v>
      </c>
      <c r="F39" s="57">
        <v>700</v>
      </c>
      <c r="G39" s="57">
        <v>0</v>
      </c>
      <c r="H39" s="70">
        <f t="shared" si="0"/>
        <v>0</v>
      </c>
    </row>
    <row r="40" spans="1:8" s="29" customFormat="1" ht="45" outlineLevel="2">
      <c r="A40" s="55" t="s">
        <v>131</v>
      </c>
      <c r="B40" s="56" t="s">
        <v>132</v>
      </c>
      <c r="C40" s="56"/>
      <c r="D40" s="56"/>
      <c r="E40" s="56"/>
      <c r="F40" s="57">
        <v>2700</v>
      </c>
      <c r="G40" s="57">
        <v>2000</v>
      </c>
      <c r="H40" s="70">
        <f t="shared" si="0"/>
        <v>74.07407407407408</v>
      </c>
    </row>
    <row r="41" spans="1:8" s="29" customFormat="1" ht="31.5" outlineLevel="2">
      <c r="A41" s="51" t="s">
        <v>296</v>
      </c>
      <c r="B41" s="52" t="s">
        <v>297</v>
      </c>
      <c r="C41" s="52"/>
      <c r="D41" s="52"/>
      <c r="E41" s="52"/>
      <c r="F41" s="53">
        <v>3381978.28</v>
      </c>
      <c r="G41" s="53">
        <v>1028970.85</v>
      </c>
      <c r="H41" s="71">
        <f t="shared" si="0"/>
        <v>30.42511704126024</v>
      </c>
    </row>
    <row r="42" spans="1:8" s="28" customFormat="1" ht="30" outlineLevel="2">
      <c r="A42" s="55" t="s">
        <v>18</v>
      </c>
      <c r="B42" s="56" t="s">
        <v>40</v>
      </c>
      <c r="C42" s="56" t="s">
        <v>191</v>
      </c>
      <c r="D42" s="56" t="s">
        <v>19</v>
      </c>
      <c r="E42" s="56" t="s">
        <v>20</v>
      </c>
      <c r="F42" s="57">
        <v>80200</v>
      </c>
      <c r="G42" s="57">
        <v>19491.84</v>
      </c>
      <c r="H42" s="70">
        <f t="shared" si="0"/>
        <v>24.30403990024938</v>
      </c>
    </row>
    <row r="43" spans="1:8" s="29" customFormat="1" ht="45">
      <c r="A43" s="55" t="s">
        <v>255</v>
      </c>
      <c r="B43" s="56" t="s">
        <v>40</v>
      </c>
      <c r="C43" s="56" t="s">
        <v>191</v>
      </c>
      <c r="D43" s="56" t="s">
        <v>19</v>
      </c>
      <c r="E43" s="56" t="s">
        <v>256</v>
      </c>
      <c r="F43" s="57">
        <v>2000</v>
      </c>
      <c r="G43" s="57">
        <v>463.29</v>
      </c>
      <c r="H43" s="70">
        <f t="shared" si="0"/>
        <v>23.1645</v>
      </c>
    </row>
    <row r="44" spans="1:8" s="29" customFormat="1" ht="30" outlineLevel="1">
      <c r="A44" s="55" t="s">
        <v>21</v>
      </c>
      <c r="B44" s="56" t="s">
        <v>40</v>
      </c>
      <c r="C44" s="56" t="s">
        <v>191</v>
      </c>
      <c r="D44" s="56" t="s">
        <v>178</v>
      </c>
      <c r="E44" s="56" t="s">
        <v>22</v>
      </c>
      <c r="F44" s="57">
        <v>24600</v>
      </c>
      <c r="G44" s="57">
        <v>6093.42</v>
      </c>
      <c r="H44" s="70">
        <f t="shared" si="0"/>
        <v>24.77</v>
      </c>
    </row>
    <row r="45" spans="1:8" s="29" customFormat="1" ht="45" outlineLevel="1">
      <c r="A45" s="55" t="s">
        <v>257</v>
      </c>
      <c r="B45" s="56" t="s">
        <v>40</v>
      </c>
      <c r="C45" s="56" t="s">
        <v>191</v>
      </c>
      <c r="D45" s="56" t="s">
        <v>32</v>
      </c>
      <c r="E45" s="56" t="s">
        <v>258</v>
      </c>
      <c r="F45" s="57">
        <v>8300</v>
      </c>
      <c r="G45" s="57">
        <v>460</v>
      </c>
      <c r="H45" s="70">
        <f t="shared" si="0"/>
        <v>5.542168674698795</v>
      </c>
    </row>
    <row r="46" spans="1:8" s="29" customFormat="1" ht="45" outlineLevel="3">
      <c r="A46" s="55" t="s">
        <v>39</v>
      </c>
      <c r="B46" s="56" t="s">
        <v>40</v>
      </c>
      <c r="C46" s="56"/>
      <c r="D46" s="56"/>
      <c r="E46" s="56"/>
      <c r="F46" s="57">
        <v>115100</v>
      </c>
      <c r="G46" s="57">
        <v>26508.55</v>
      </c>
      <c r="H46" s="70">
        <f t="shared" si="0"/>
        <v>23.030886185925283</v>
      </c>
    </row>
    <row r="47" spans="1:8" s="29" customFormat="1" ht="31.5" outlineLevel="3">
      <c r="A47" s="51" t="s">
        <v>294</v>
      </c>
      <c r="B47" s="52" t="s">
        <v>295</v>
      </c>
      <c r="C47" s="52"/>
      <c r="D47" s="52"/>
      <c r="E47" s="52"/>
      <c r="F47" s="53">
        <v>115100</v>
      </c>
      <c r="G47" s="53">
        <v>26508.55</v>
      </c>
      <c r="H47" s="71">
        <f t="shared" si="0"/>
        <v>23.030886185925283</v>
      </c>
    </row>
    <row r="48" spans="1:8" s="29" customFormat="1" ht="30" outlineLevel="3">
      <c r="A48" s="55" t="s">
        <v>30</v>
      </c>
      <c r="B48" s="56" t="s">
        <v>266</v>
      </c>
      <c r="C48" s="56" t="s">
        <v>267</v>
      </c>
      <c r="D48" s="56" t="s">
        <v>32</v>
      </c>
      <c r="E48" s="56" t="s">
        <v>31</v>
      </c>
      <c r="F48" s="57">
        <v>1000</v>
      </c>
      <c r="G48" s="57">
        <v>0</v>
      </c>
      <c r="H48" s="70">
        <f t="shared" si="0"/>
        <v>0</v>
      </c>
    </row>
    <row r="49" spans="1:8" s="29" customFormat="1" ht="105" outlineLevel="3">
      <c r="A49" s="55" t="s">
        <v>271</v>
      </c>
      <c r="B49" s="56" t="s">
        <v>266</v>
      </c>
      <c r="C49" s="56"/>
      <c r="D49" s="56"/>
      <c r="E49" s="56"/>
      <c r="F49" s="57">
        <v>1000</v>
      </c>
      <c r="G49" s="57">
        <v>0</v>
      </c>
      <c r="H49" s="70">
        <f t="shared" si="0"/>
        <v>0</v>
      </c>
    </row>
    <row r="50" spans="1:8" s="29" customFormat="1" ht="45" outlineLevel="4">
      <c r="A50" s="55" t="s">
        <v>261</v>
      </c>
      <c r="B50" s="56" t="s">
        <v>42</v>
      </c>
      <c r="C50" s="56" t="s">
        <v>183</v>
      </c>
      <c r="D50" s="56" t="s">
        <v>32</v>
      </c>
      <c r="E50" s="56" t="s">
        <v>262</v>
      </c>
      <c r="F50" s="57">
        <v>26026</v>
      </c>
      <c r="G50" s="57">
        <v>26026</v>
      </c>
      <c r="H50" s="70">
        <f t="shared" si="0"/>
        <v>100</v>
      </c>
    </row>
    <row r="51" spans="1:8" s="29" customFormat="1" ht="30" outlineLevel="1">
      <c r="A51" s="55" t="s">
        <v>41</v>
      </c>
      <c r="B51" s="56" t="s">
        <v>42</v>
      </c>
      <c r="C51" s="56"/>
      <c r="D51" s="56"/>
      <c r="E51" s="56"/>
      <c r="F51" s="57">
        <v>26026</v>
      </c>
      <c r="G51" s="57">
        <v>26026</v>
      </c>
      <c r="H51" s="70">
        <f t="shared" si="0"/>
        <v>100</v>
      </c>
    </row>
    <row r="52" spans="1:8" s="29" customFormat="1" ht="63" outlineLevel="1">
      <c r="A52" s="51" t="s">
        <v>292</v>
      </c>
      <c r="B52" s="52" t="s">
        <v>293</v>
      </c>
      <c r="C52" s="52"/>
      <c r="D52" s="52"/>
      <c r="E52" s="52"/>
      <c r="F52" s="53">
        <v>27026</v>
      </c>
      <c r="G52" s="53">
        <v>26026</v>
      </c>
      <c r="H52" s="71">
        <f t="shared" si="0"/>
        <v>96.29985939465699</v>
      </c>
    </row>
    <row r="53" spans="1:8" s="28" customFormat="1" ht="30" outlineLevel="2">
      <c r="A53" s="55" t="s">
        <v>18</v>
      </c>
      <c r="B53" s="56" t="s">
        <v>89</v>
      </c>
      <c r="C53" s="56" t="s">
        <v>192</v>
      </c>
      <c r="D53" s="56" t="s">
        <v>19</v>
      </c>
      <c r="E53" s="56" t="s">
        <v>20</v>
      </c>
      <c r="F53" s="57">
        <v>49203.3</v>
      </c>
      <c r="G53" s="57">
        <v>7631.46</v>
      </c>
      <c r="H53" s="70">
        <f t="shared" si="0"/>
        <v>15.51005725225747</v>
      </c>
    </row>
    <row r="54" spans="1:8" s="29" customFormat="1" ht="30" outlineLevel="3">
      <c r="A54" s="55" t="s">
        <v>21</v>
      </c>
      <c r="B54" s="56" t="s">
        <v>89</v>
      </c>
      <c r="C54" s="56" t="s">
        <v>192</v>
      </c>
      <c r="D54" s="56" t="s">
        <v>178</v>
      </c>
      <c r="E54" s="56" t="s">
        <v>22</v>
      </c>
      <c r="F54" s="57">
        <v>14858.7</v>
      </c>
      <c r="G54" s="57">
        <v>2463.54</v>
      </c>
      <c r="H54" s="70">
        <f t="shared" si="0"/>
        <v>16.579781542126835</v>
      </c>
    </row>
    <row r="55" spans="1:8" s="29" customFormat="1" ht="45" outlineLevel="4">
      <c r="A55" s="55" t="s">
        <v>257</v>
      </c>
      <c r="B55" s="56" t="s">
        <v>89</v>
      </c>
      <c r="C55" s="56" t="s">
        <v>192</v>
      </c>
      <c r="D55" s="56" t="s">
        <v>32</v>
      </c>
      <c r="E55" s="56" t="s">
        <v>258</v>
      </c>
      <c r="F55" s="57">
        <v>3238</v>
      </c>
      <c r="G55" s="57">
        <v>0</v>
      </c>
      <c r="H55" s="70">
        <f t="shared" si="0"/>
        <v>0</v>
      </c>
    </row>
    <row r="56" spans="1:8" s="28" customFormat="1" ht="30">
      <c r="A56" s="55" t="s">
        <v>88</v>
      </c>
      <c r="B56" s="56" t="s">
        <v>89</v>
      </c>
      <c r="C56" s="56"/>
      <c r="D56" s="56"/>
      <c r="E56" s="56"/>
      <c r="F56" s="57">
        <v>67300</v>
      </c>
      <c r="G56" s="57">
        <v>10095</v>
      </c>
      <c r="H56" s="70">
        <f t="shared" si="0"/>
        <v>15</v>
      </c>
    </row>
    <row r="57" spans="1:8" s="29" customFormat="1" ht="25.5" customHeight="1" outlineLevel="1">
      <c r="A57" s="55" t="s">
        <v>33</v>
      </c>
      <c r="B57" s="56" t="s">
        <v>44</v>
      </c>
      <c r="C57" s="56" t="s">
        <v>184</v>
      </c>
      <c r="D57" s="56" t="s">
        <v>32</v>
      </c>
      <c r="E57" s="56" t="s">
        <v>34</v>
      </c>
      <c r="F57" s="57">
        <v>210000</v>
      </c>
      <c r="G57" s="57">
        <v>88638.19</v>
      </c>
      <c r="H57" s="70">
        <f t="shared" si="0"/>
        <v>42.208661904761904</v>
      </c>
    </row>
    <row r="58" spans="1:8" s="29" customFormat="1" ht="30" outlineLevel="2">
      <c r="A58" s="55" t="s">
        <v>28</v>
      </c>
      <c r="B58" s="56" t="s">
        <v>44</v>
      </c>
      <c r="C58" s="56" t="s">
        <v>184</v>
      </c>
      <c r="D58" s="56" t="s">
        <v>32</v>
      </c>
      <c r="E58" s="56" t="s">
        <v>29</v>
      </c>
      <c r="F58" s="57">
        <v>692221.07</v>
      </c>
      <c r="G58" s="57">
        <v>0</v>
      </c>
      <c r="H58" s="70">
        <f t="shared" si="0"/>
        <v>0</v>
      </c>
    </row>
    <row r="59" spans="1:8" s="29" customFormat="1" ht="30" outlineLevel="2">
      <c r="A59" s="55" t="s">
        <v>43</v>
      </c>
      <c r="B59" s="56" t="s">
        <v>44</v>
      </c>
      <c r="C59" s="56"/>
      <c r="D59" s="56"/>
      <c r="E59" s="56"/>
      <c r="F59" s="57">
        <v>902221.07</v>
      </c>
      <c r="G59" s="57">
        <v>88638.19</v>
      </c>
      <c r="H59" s="70">
        <f>G59/F59*100</f>
        <v>9.824442472840943</v>
      </c>
    </row>
    <row r="60" spans="1:8" s="29" customFormat="1" ht="31.5" outlineLevel="4">
      <c r="A60" s="51" t="s">
        <v>290</v>
      </c>
      <c r="B60" s="52" t="s">
        <v>291</v>
      </c>
      <c r="C60" s="52"/>
      <c r="D60" s="52"/>
      <c r="E60" s="52"/>
      <c r="F60" s="53">
        <v>969521.07</v>
      </c>
      <c r="G60" s="53">
        <v>98733.19</v>
      </c>
      <c r="H60" s="71">
        <f>G60/F60*100</f>
        <v>10.18370750828551</v>
      </c>
    </row>
    <row r="61" spans="1:8" s="29" customFormat="1" ht="30" outlineLevel="1">
      <c r="A61" s="55" t="s">
        <v>33</v>
      </c>
      <c r="B61" s="56" t="s">
        <v>48</v>
      </c>
      <c r="C61" s="56" t="s">
        <v>185</v>
      </c>
      <c r="D61" s="56" t="s">
        <v>32</v>
      </c>
      <c r="E61" s="56" t="s">
        <v>34</v>
      </c>
      <c r="F61" s="57">
        <v>50000</v>
      </c>
      <c r="G61" s="57">
        <v>13554.31</v>
      </c>
      <c r="H61" s="70">
        <f t="shared" si="0"/>
        <v>27.10862</v>
      </c>
    </row>
    <row r="62" spans="1:8" s="29" customFormat="1" ht="30" outlineLevel="3">
      <c r="A62" s="55" t="s">
        <v>28</v>
      </c>
      <c r="B62" s="56" t="s">
        <v>48</v>
      </c>
      <c r="C62" s="56" t="s">
        <v>185</v>
      </c>
      <c r="D62" s="56" t="s">
        <v>32</v>
      </c>
      <c r="E62" s="56" t="s">
        <v>29</v>
      </c>
      <c r="F62" s="57">
        <v>15000</v>
      </c>
      <c r="G62" s="57">
        <v>4384.95</v>
      </c>
      <c r="H62" s="70">
        <f t="shared" si="0"/>
        <v>29.232999999999997</v>
      </c>
    </row>
    <row r="63" spans="1:8" s="28" customFormat="1" ht="45" outlineLevel="4">
      <c r="A63" s="55" t="s">
        <v>257</v>
      </c>
      <c r="B63" s="56" t="s">
        <v>48</v>
      </c>
      <c r="C63" s="56" t="s">
        <v>185</v>
      </c>
      <c r="D63" s="56" t="s">
        <v>32</v>
      </c>
      <c r="E63" s="56" t="s">
        <v>258</v>
      </c>
      <c r="F63" s="57">
        <v>31612.13</v>
      </c>
      <c r="G63" s="57">
        <v>0</v>
      </c>
      <c r="H63" s="70">
        <f t="shared" si="0"/>
        <v>0</v>
      </c>
    </row>
    <row r="64" spans="1:8" s="29" customFormat="1" ht="30">
      <c r="A64" s="55" t="s">
        <v>47</v>
      </c>
      <c r="B64" s="56" t="s">
        <v>48</v>
      </c>
      <c r="C64" s="56"/>
      <c r="D64" s="56"/>
      <c r="E64" s="56"/>
      <c r="F64" s="57">
        <v>96612.13</v>
      </c>
      <c r="G64" s="57">
        <v>17939.26</v>
      </c>
      <c r="H64" s="70">
        <f t="shared" si="0"/>
        <v>18.568330912484797</v>
      </c>
    </row>
    <row r="65" spans="1:8" s="29" customFormat="1" ht="30">
      <c r="A65" s="55" t="s">
        <v>28</v>
      </c>
      <c r="B65" s="56" t="s">
        <v>50</v>
      </c>
      <c r="C65" s="56" t="s">
        <v>181</v>
      </c>
      <c r="D65" s="56" t="s">
        <v>32</v>
      </c>
      <c r="E65" s="56" t="s">
        <v>29</v>
      </c>
      <c r="F65" s="57">
        <v>26850</v>
      </c>
      <c r="G65" s="57">
        <v>0</v>
      </c>
      <c r="H65" s="70">
        <f t="shared" si="0"/>
        <v>0</v>
      </c>
    </row>
    <row r="66" spans="1:8" s="29" customFormat="1" ht="45">
      <c r="A66" s="55" t="s">
        <v>257</v>
      </c>
      <c r="B66" s="56" t="s">
        <v>50</v>
      </c>
      <c r="C66" s="56" t="s">
        <v>181</v>
      </c>
      <c r="D66" s="56" t="s">
        <v>32</v>
      </c>
      <c r="E66" s="56" t="s">
        <v>258</v>
      </c>
      <c r="F66" s="57">
        <v>3150</v>
      </c>
      <c r="G66" s="57">
        <v>3150</v>
      </c>
      <c r="H66" s="70">
        <f t="shared" si="0"/>
        <v>100</v>
      </c>
    </row>
    <row r="67" spans="1:8" s="28" customFormat="1" ht="30">
      <c r="A67" s="55" t="s">
        <v>28</v>
      </c>
      <c r="B67" s="56" t="s">
        <v>50</v>
      </c>
      <c r="C67" s="56" t="s">
        <v>208</v>
      </c>
      <c r="D67" s="56" t="s">
        <v>32</v>
      </c>
      <c r="E67" s="56" t="s">
        <v>29</v>
      </c>
      <c r="F67" s="57">
        <v>15000</v>
      </c>
      <c r="G67" s="57">
        <v>0</v>
      </c>
      <c r="H67" s="70">
        <f t="shared" si="0"/>
        <v>0</v>
      </c>
    </row>
    <row r="68" spans="1:8" s="28" customFormat="1" ht="30">
      <c r="A68" s="55" t="s">
        <v>45</v>
      </c>
      <c r="B68" s="56" t="s">
        <v>50</v>
      </c>
      <c r="C68" s="56" t="s">
        <v>214</v>
      </c>
      <c r="D68" s="56" t="s">
        <v>32</v>
      </c>
      <c r="E68" s="56" t="s">
        <v>46</v>
      </c>
      <c r="F68" s="57">
        <v>30000</v>
      </c>
      <c r="G68" s="57">
        <v>0</v>
      </c>
      <c r="H68" s="70">
        <f t="shared" si="0"/>
        <v>0</v>
      </c>
    </row>
    <row r="69" spans="1:8" s="28" customFormat="1" ht="15">
      <c r="A69" s="55" t="s">
        <v>49</v>
      </c>
      <c r="B69" s="56" t="s">
        <v>50</v>
      </c>
      <c r="C69" s="56"/>
      <c r="D69" s="56"/>
      <c r="E69" s="56"/>
      <c r="F69" s="57">
        <v>75000</v>
      </c>
      <c r="G69" s="57">
        <v>3150</v>
      </c>
      <c r="H69" s="70">
        <f>G69/F69*100</f>
        <v>4.2</v>
      </c>
    </row>
    <row r="70" spans="1:8" s="35" customFormat="1" ht="47.25">
      <c r="A70" s="72" t="s">
        <v>288</v>
      </c>
      <c r="B70" s="73" t="s">
        <v>289</v>
      </c>
      <c r="C70" s="74"/>
      <c r="D70" s="74"/>
      <c r="E70" s="74"/>
      <c r="F70" s="74">
        <v>171612.13</v>
      </c>
      <c r="G70" s="74">
        <v>21089.26</v>
      </c>
      <c r="H70" s="75">
        <f>G70/F70*100</f>
        <v>12.28890988067102</v>
      </c>
    </row>
    <row r="71" spans="1:8" s="28" customFormat="1" ht="30">
      <c r="A71" s="55" t="s">
        <v>18</v>
      </c>
      <c r="B71" s="56" t="s">
        <v>52</v>
      </c>
      <c r="C71" s="56" t="s">
        <v>209</v>
      </c>
      <c r="D71" s="56" t="s">
        <v>53</v>
      </c>
      <c r="E71" s="56" t="s">
        <v>20</v>
      </c>
      <c r="F71" s="57">
        <v>561000</v>
      </c>
      <c r="G71" s="57">
        <v>97520.29</v>
      </c>
      <c r="H71" s="70">
        <f t="shared" si="0"/>
        <v>17.383295900178254</v>
      </c>
    </row>
    <row r="72" spans="1:8" s="29" customFormat="1" ht="45">
      <c r="A72" s="55" t="s">
        <v>255</v>
      </c>
      <c r="B72" s="56" t="s">
        <v>52</v>
      </c>
      <c r="C72" s="56" t="s">
        <v>209</v>
      </c>
      <c r="D72" s="56" t="s">
        <v>53</v>
      </c>
      <c r="E72" s="56" t="s">
        <v>256</v>
      </c>
      <c r="F72" s="57">
        <v>5000</v>
      </c>
      <c r="G72" s="57">
        <v>0</v>
      </c>
      <c r="H72" s="70">
        <f t="shared" si="0"/>
        <v>0</v>
      </c>
    </row>
    <row r="73" spans="1:8" s="29" customFormat="1" ht="30">
      <c r="A73" s="55" t="s">
        <v>21</v>
      </c>
      <c r="B73" s="56" t="s">
        <v>52</v>
      </c>
      <c r="C73" s="56" t="s">
        <v>209</v>
      </c>
      <c r="D73" s="56" t="s">
        <v>186</v>
      </c>
      <c r="E73" s="56" t="s">
        <v>22</v>
      </c>
      <c r="F73" s="57">
        <v>183248</v>
      </c>
      <c r="G73" s="57">
        <v>32055.95</v>
      </c>
      <c r="H73" s="70">
        <f t="shared" si="0"/>
        <v>17.493205928577666</v>
      </c>
    </row>
    <row r="74" spans="1:8" s="29" customFormat="1" ht="30">
      <c r="A74" s="55" t="s">
        <v>28</v>
      </c>
      <c r="B74" s="56" t="s">
        <v>52</v>
      </c>
      <c r="C74" s="56" t="s">
        <v>209</v>
      </c>
      <c r="D74" s="56" t="s">
        <v>26</v>
      </c>
      <c r="E74" s="56" t="s">
        <v>29</v>
      </c>
      <c r="F74" s="57">
        <v>1000</v>
      </c>
      <c r="G74" s="57">
        <v>450</v>
      </c>
      <c r="H74" s="70">
        <f t="shared" si="0"/>
        <v>45</v>
      </c>
    </row>
    <row r="75" spans="1:8" s="28" customFormat="1" ht="30">
      <c r="A75" s="55" t="s">
        <v>30</v>
      </c>
      <c r="B75" s="56" t="s">
        <v>52</v>
      </c>
      <c r="C75" s="56" t="s">
        <v>209</v>
      </c>
      <c r="D75" s="56" t="s">
        <v>26</v>
      </c>
      <c r="E75" s="56" t="s">
        <v>31</v>
      </c>
      <c r="F75" s="57">
        <v>3950</v>
      </c>
      <c r="G75" s="57">
        <v>3950</v>
      </c>
      <c r="H75" s="70">
        <f t="shared" si="0"/>
        <v>100</v>
      </c>
    </row>
    <row r="76" spans="1:8" s="28" customFormat="1" ht="45">
      <c r="A76" s="55" t="s">
        <v>257</v>
      </c>
      <c r="B76" s="56" t="s">
        <v>52</v>
      </c>
      <c r="C76" s="56" t="s">
        <v>209</v>
      </c>
      <c r="D76" s="56" t="s">
        <v>26</v>
      </c>
      <c r="E76" s="56" t="s">
        <v>258</v>
      </c>
      <c r="F76" s="57">
        <v>10000</v>
      </c>
      <c r="G76" s="57">
        <v>8898</v>
      </c>
      <c r="H76" s="70">
        <f t="shared" si="0"/>
        <v>88.98</v>
      </c>
    </row>
    <row r="77" spans="1:8" s="29" customFormat="1" ht="30">
      <c r="A77" s="55" t="s">
        <v>33</v>
      </c>
      <c r="B77" s="56" t="s">
        <v>52</v>
      </c>
      <c r="C77" s="56" t="s">
        <v>209</v>
      </c>
      <c r="D77" s="56" t="s">
        <v>32</v>
      </c>
      <c r="E77" s="56" t="s">
        <v>34</v>
      </c>
      <c r="F77" s="57">
        <v>20000</v>
      </c>
      <c r="G77" s="57">
        <v>5482.87</v>
      </c>
      <c r="H77" s="70">
        <f t="shared" si="0"/>
        <v>27.41435</v>
      </c>
    </row>
    <row r="78" spans="1:8" s="28" customFormat="1" ht="30">
      <c r="A78" s="55" t="s">
        <v>28</v>
      </c>
      <c r="B78" s="56" t="s">
        <v>52</v>
      </c>
      <c r="C78" s="56" t="s">
        <v>209</v>
      </c>
      <c r="D78" s="56" t="s">
        <v>32</v>
      </c>
      <c r="E78" s="56" t="s">
        <v>29</v>
      </c>
      <c r="F78" s="57">
        <v>8300</v>
      </c>
      <c r="G78" s="57">
        <v>1900</v>
      </c>
      <c r="H78" s="70">
        <f t="shared" si="0"/>
        <v>22.89156626506024</v>
      </c>
    </row>
    <row r="79" spans="1:8" s="29" customFormat="1" ht="45">
      <c r="A79" s="55" t="s">
        <v>257</v>
      </c>
      <c r="B79" s="56" t="s">
        <v>52</v>
      </c>
      <c r="C79" s="56" t="s">
        <v>209</v>
      </c>
      <c r="D79" s="56" t="s">
        <v>32</v>
      </c>
      <c r="E79" s="56" t="s">
        <v>258</v>
      </c>
      <c r="F79" s="57">
        <v>6000</v>
      </c>
      <c r="G79" s="57">
        <v>1660</v>
      </c>
      <c r="H79" s="70">
        <f t="shared" si="0"/>
        <v>27.666666666666668</v>
      </c>
    </row>
    <row r="80" spans="1:8" s="28" customFormat="1" ht="30">
      <c r="A80" s="55" t="s">
        <v>45</v>
      </c>
      <c r="B80" s="56" t="s">
        <v>52</v>
      </c>
      <c r="C80" s="56" t="s">
        <v>210</v>
      </c>
      <c r="D80" s="56" t="s">
        <v>32</v>
      </c>
      <c r="E80" s="56" t="s">
        <v>46</v>
      </c>
      <c r="F80" s="57">
        <v>244669</v>
      </c>
      <c r="G80" s="57">
        <v>0</v>
      </c>
      <c r="H80" s="70">
        <f t="shared" si="0"/>
        <v>0</v>
      </c>
    </row>
    <row r="81" spans="1:8" s="29" customFormat="1" ht="45">
      <c r="A81" s="55" t="s">
        <v>257</v>
      </c>
      <c r="B81" s="56" t="s">
        <v>52</v>
      </c>
      <c r="C81" s="56" t="s">
        <v>210</v>
      </c>
      <c r="D81" s="56" t="s">
        <v>32</v>
      </c>
      <c r="E81" s="56" t="s">
        <v>258</v>
      </c>
      <c r="F81" s="57">
        <v>27600</v>
      </c>
      <c r="G81" s="57">
        <v>0</v>
      </c>
      <c r="H81" s="70">
        <f t="shared" si="0"/>
        <v>0</v>
      </c>
    </row>
    <row r="82" spans="1:8" s="28" customFormat="1" ht="30">
      <c r="A82" s="55" t="s">
        <v>18</v>
      </c>
      <c r="B82" s="56" t="s">
        <v>52</v>
      </c>
      <c r="C82" s="56" t="s">
        <v>211</v>
      </c>
      <c r="D82" s="56" t="s">
        <v>53</v>
      </c>
      <c r="E82" s="56" t="s">
        <v>20</v>
      </c>
      <c r="F82" s="57">
        <v>148700</v>
      </c>
      <c r="G82" s="57">
        <v>17434.02</v>
      </c>
      <c r="H82" s="70">
        <f t="shared" si="0"/>
        <v>11.724290517821116</v>
      </c>
    </row>
    <row r="83" spans="1:8" s="29" customFormat="1" ht="30">
      <c r="A83" s="55" t="s">
        <v>21</v>
      </c>
      <c r="B83" s="56" t="s">
        <v>52</v>
      </c>
      <c r="C83" s="56" t="s">
        <v>211</v>
      </c>
      <c r="D83" s="56" t="s">
        <v>186</v>
      </c>
      <c r="E83" s="56" t="s">
        <v>22</v>
      </c>
      <c r="F83" s="57">
        <v>45300</v>
      </c>
      <c r="G83" s="57">
        <v>4759.47</v>
      </c>
      <c r="H83" s="70">
        <f t="shared" si="0"/>
        <v>10.506556291390728</v>
      </c>
    </row>
    <row r="84" spans="1:8" s="28" customFormat="1" ht="30">
      <c r="A84" s="55" t="s">
        <v>30</v>
      </c>
      <c r="B84" s="56" t="s">
        <v>52</v>
      </c>
      <c r="C84" s="56" t="s">
        <v>211</v>
      </c>
      <c r="D84" s="56" t="s">
        <v>32</v>
      </c>
      <c r="E84" s="56" t="s">
        <v>31</v>
      </c>
      <c r="F84" s="57">
        <v>10000</v>
      </c>
      <c r="G84" s="57">
        <v>0</v>
      </c>
      <c r="H84" s="70">
        <f aca="true" t="shared" si="1" ref="H84:H105">G84/F84*100</f>
        <v>0</v>
      </c>
    </row>
    <row r="85" spans="1:8" s="29" customFormat="1" ht="30">
      <c r="A85" s="55" t="s">
        <v>45</v>
      </c>
      <c r="B85" s="56" t="s">
        <v>52</v>
      </c>
      <c r="C85" s="56" t="s">
        <v>215</v>
      </c>
      <c r="D85" s="56" t="s">
        <v>216</v>
      </c>
      <c r="E85" s="56" t="s">
        <v>46</v>
      </c>
      <c r="F85" s="57">
        <v>32948500</v>
      </c>
      <c r="G85" s="57">
        <v>0</v>
      </c>
      <c r="H85" s="70">
        <f t="shared" si="1"/>
        <v>0</v>
      </c>
    </row>
    <row r="86" spans="1:8" s="29" customFormat="1" ht="21.75" customHeight="1">
      <c r="A86" s="55" t="s">
        <v>51</v>
      </c>
      <c r="B86" s="56" t="s">
        <v>52</v>
      </c>
      <c r="C86" s="56"/>
      <c r="D86" s="56"/>
      <c r="E86" s="56"/>
      <c r="F86" s="57">
        <v>34223267</v>
      </c>
      <c r="G86" s="57">
        <v>174110.6</v>
      </c>
      <c r="H86" s="70">
        <f t="shared" si="1"/>
        <v>0.5087492085428315</v>
      </c>
    </row>
    <row r="87" spans="1:8" s="28" customFormat="1" ht="60">
      <c r="A87" s="55" t="s">
        <v>268</v>
      </c>
      <c r="B87" s="56" t="s">
        <v>193</v>
      </c>
      <c r="C87" s="56" t="s">
        <v>212</v>
      </c>
      <c r="D87" s="56" t="s">
        <v>32</v>
      </c>
      <c r="E87" s="56" t="s">
        <v>272</v>
      </c>
      <c r="F87" s="57">
        <v>50000</v>
      </c>
      <c r="G87" s="57">
        <v>9323.5</v>
      </c>
      <c r="H87" s="70">
        <f t="shared" si="1"/>
        <v>18.647</v>
      </c>
    </row>
    <row r="88" spans="1:8" s="28" customFormat="1" ht="45">
      <c r="A88" s="55" t="s">
        <v>257</v>
      </c>
      <c r="B88" s="56" t="s">
        <v>193</v>
      </c>
      <c r="C88" s="56" t="s">
        <v>213</v>
      </c>
      <c r="D88" s="56" t="s">
        <v>32</v>
      </c>
      <c r="E88" s="56" t="s">
        <v>258</v>
      </c>
      <c r="F88" s="57">
        <v>3000</v>
      </c>
      <c r="G88" s="57">
        <v>0</v>
      </c>
      <c r="H88" s="70">
        <f t="shared" si="1"/>
        <v>0</v>
      </c>
    </row>
    <row r="89" spans="1:8" s="28" customFormat="1" ht="45">
      <c r="A89" s="55" t="s">
        <v>90</v>
      </c>
      <c r="B89" s="56" t="s">
        <v>193</v>
      </c>
      <c r="C89" s="56"/>
      <c r="D89" s="56"/>
      <c r="E89" s="56"/>
      <c r="F89" s="57">
        <v>53000</v>
      </c>
      <c r="G89" s="57">
        <v>9323.5</v>
      </c>
      <c r="H89" s="70">
        <f>G89/F89*100</f>
        <v>17.591509433962262</v>
      </c>
    </row>
    <row r="90" spans="1:8" s="29" customFormat="1" ht="31.5">
      <c r="A90" s="51" t="s">
        <v>286</v>
      </c>
      <c r="B90" s="52" t="s">
        <v>287</v>
      </c>
      <c r="C90" s="52"/>
      <c r="D90" s="52"/>
      <c r="E90" s="52"/>
      <c r="F90" s="53">
        <v>34276267</v>
      </c>
      <c r="G90" s="53">
        <v>183434.1</v>
      </c>
      <c r="H90" s="71">
        <f t="shared" si="1"/>
        <v>0.5351635870965762</v>
      </c>
    </row>
    <row r="91" spans="1:8" s="28" customFormat="1" ht="30">
      <c r="A91" s="55" t="s">
        <v>45</v>
      </c>
      <c r="B91" s="56" t="s">
        <v>273</v>
      </c>
      <c r="C91" s="56" t="s">
        <v>274</v>
      </c>
      <c r="D91" s="56" t="s">
        <v>32</v>
      </c>
      <c r="E91" s="56" t="s">
        <v>46</v>
      </c>
      <c r="F91" s="57">
        <v>34476</v>
      </c>
      <c r="G91" s="57">
        <v>34476</v>
      </c>
      <c r="H91" s="70">
        <f t="shared" si="1"/>
        <v>100</v>
      </c>
    </row>
    <row r="92" spans="1:8" s="29" customFormat="1" ht="15">
      <c r="A92" s="55" t="s">
        <v>54</v>
      </c>
      <c r="B92" s="56" t="s">
        <v>273</v>
      </c>
      <c r="C92" s="56"/>
      <c r="D92" s="56"/>
      <c r="E92" s="56"/>
      <c r="F92" s="57">
        <v>34476</v>
      </c>
      <c r="G92" s="57">
        <v>34476</v>
      </c>
      <c r="H92" s="70">
        <f t="shared" si="1"/>
        <v>100</v>
      </c>
    </row>
    <row r="93" spans="1:8" s="29" customFormat="1" ht="31.5">
      <c r="A93" s="51" t="s">
        <v>284</v>
      </c>
      <c r="B93" s="52" t="s">
        <v>285</v>
      </c>
      <c r="C93" s="52"/>
      <c r="D93" s="52"/>
      <c r="E93" s="52"/>
      <c r="F93" s="53">
        <v>34476</v>
      </c>
      <c r="G93" s="53">
        <v>34476</v>
      </c>
      <c r="H93" s="71">
        <f>G93/F93*100</f>
        <v>100</v>
      </c>
    </row>
    <row r="94" spans="1:8" s="28" customFormat="1" ht="30">
      <c r="A94" s="55" t="s">
        <v>30</v>
      </c>
      <c r="B94" s="56" t="s">
        <v>275</v>
      </c>
      <c r="C94" s="56" t="s">
        <v>269</v>
      </c>
      <c r="D94" s="56" t="s">
        <v>32</v>
      </c>
      <c r="E94" s="56" t="s">
        <v>31</v>
      </c>
      <c r="F94" s="57">
        <v>25000</v>
      </c>
      <c r="G94" s="57">
        <v>15371</v>
      </c>
      <c r="H94" s="70">
        <f t="shared" si="1"/>
        <v>61.48400000000001</v>
      </c>
    </row>
    <row r="95" spans="1:8" s="29" customFormat="1" ht="30">
      <c r="A95" s="55" t="s">
        <v>55</v>
      </c>
      <c r="B95" s="56" t="s">
        <v>275</v>
      </c>
      <c r="C95" s="56"/>
      <c r="D95" s="56"/>
      <c r="E95" s="56"/>
      <c r="F95" s="57">
        <v>25000</v>
      </c>
      <c r="G95" s="57">
        <v>15371</v>
      </c>
      <c r="H95" s="70">
        <f>G95/F95*100</f>
        <v>61.48400000000001</v>
      </c>
    </row>
    <row r="96" spans="1:8" s="29" customFormat="1" ht="31.5">
      <c r="A96" s="51" t="s">
        <v>283</v>
      </c>
      <c r="B96" s="52" t="s">
        <v>282</v>
      </c>
      <c r="C96" s="52"/>
      <c r="D96" s="52"/>
      <c r="E96" s="52"/>
      <c r="F96" s="53">
        <v>25000</v>
      </c>
      <c r="G96" s="53">
        <v>15371</v>
      </c>
      <c r="H96" s="71">
        <f t="shared" si="1"/>
        <v>61.48400000000001</v>
      </c>
    </row>
    <row r="97" spans="1:8" s="29" customFormat="1" ht="30">
      <c r="A97" s="55" t="s">
        <v>57</v>
      </c>
      <c r="B97" s="56" t="s">
        <v>276</v>
      </c>
      <c r="C97" s="56" t="s">
        <v>270</v>
      </c>
      <c r="D97" s="56" t="s">
        <v>277</v>
      </c>
      <c r="E97" s="56" t="s">
        <v>278</v>
      </c>
      <c r="F97" s="57">
        <v>1000</v>
      </c>
      <c r="G97" s="57">
        <v>0</v>
      </c>
      <c r="H97" s="70">
        <f t="shared" si="1"/>
        <v>0</v>
      </c>
    </row>
    <row r="98" spans="1:8" s="28" customFormat="1" ht="60">
      <c r="A98" s="55" t="s">
        <v>56</v>
      </c>
      <c r="B98" s="56" t="s">
        <v>276</v>
      </c>
      <c r="C98" s="56"/>
      <c r="D98" s="56"/>
      <c r="E98" s="56"/>
      <c r="F98" s="57">
        <v>1000</v>
      </c>
      <c r="G98" s="57">
        <v>0</v>
      </c>
      <c r="H98" s="70">
        <f t="shared" si="1"/>
        <v>0</v>
      </c>
    </row>
    <row r="99" spans="1:8" s="29" customFormat="1" ht="47.25">
      <c r="A99" s="51" t="s">
        <v>281</v>
      </c>
      <c r="B99" s="52" t="s">
        <v>280</v>
      </c>
      <c r="C99" s="52"/>
      <c r="D99" s="52"/>
      <c r="E99" s="52"/>
      <c r="F99" s="53">
        <v>1000</v>
      </c>
      <c r="G99" s="53">
        <v>0</v>
      </c>
      <c r="H99" s="71">
        <f t="shared" si="1"/>
        <v>0</v>
      </c>
    </row>
    <row r="100" spans="1:8" ht="60">
      <c r="A100" s="76" t="s">
        <v>59</v>
      </c>
      <c r="B100" s="77">
        <v>1403</v>
      </c>
      <c r="C100" s="77" t="s">
        <v>194</v>
      </c>
      <c r="D100" s="77">
        <v>540</v>
      </c>
      <c r="E100" s="77">
        <v>251</v>
      </c>
      <c r="F100" s="78">
        <v>214744</v>
      </c>
      <c r="G100" s="78">
        <v>53686</v>
      </c>
      <c r="H100" s="70">
        <f t="shared" si="1"/>
        <v>25</v>
      </c>
    </row>
    <row r="101" spans="1:8" s="29" customFormat="1" ht="60">
      <c r="A101" s="76" t="s">
        <v>59</v>
      </c>
      <c r="B101" s="77">
        <v>1403</v>
      </c>
      <c r="C101" s="77" t="s">
        <v>195</v>
      </c>
      <c r="D101" s="77">
        <v>540</v>
      </c>
      <c r="E101" s="77">
        <v>251</v>
      </c>
      <c r="F101" s="78">
        <v>39841</v>
      </c>
      <c r="G101" s="78">
        <v>9960.25</v>
      </c>
      <c r="H101" s="70">
        <f t="shared" si="1"/>
        <v>25</v>
      </c>
    </row>
    <row r="102" spans="1:8" s="29" customFormat="1" ht="60">
      <c r="A102" s="76" t="s">
        <v>59</v>
      </c>
      <c r="B102" s="77">
        <v>1403</v>
      </c>
      <c r="C102" s="77" t="s">
        <v>196</v>
      </c>
      <c r="D102" s="77">
        <v>540</v>
      </c>
      <c r="E102" s="77">
        <v>251</v>
      </c>
      <c r="F102" s="78">
        <v>22199</v>
      </c>
      <c r="G102" s="78">
        <v>5549.75</v>
      </c>
      <c r="H102" s="70">
        <f t="shared" si="1"/>
        <v>25</v>
      </c>
    </row>
    <row r="103" spans="1:8" ht="60">
      <c r="A103" s="76" t="s">
        <v>59</v>
      </c>
      <c r="B103" s="77">
        <v>1403</v>
      </c>
      <c r="C103" s="77" t="s">
        <v>197</v>
      </c>
      <c r="D103" s="77">
        <v>540</v>
      </c>
      <c r="E103" s="77">
        <v>251</v>
      </c>
      <c r="F103" s="78">
        <v>36138</v>
      </c>
      <c r="G103" s="78">
        <v>9034.5</v>
      </c>
      <c r="H103" s="70">
        <f t="shared" si="1"/>
        <v>25</v>
      </c>
    </row>
    <row r="104" spans="1:8" ht="45">
      <c r="A104" s="76" t="s">
        <v>58</v>
      </c>
      <c r="B104" s="77">
        <v>1403</v>
      </c>
      <c r="C104" s="77"/>
      <c r="D104" s="77"/>
      <c r="E104" s="77"/>
      <c r="F104" s="78">
        <v>312922</v>
      </c>
      <c r="G104" s="78">
        <v>78230.5</v>
      </c>
      <c r="H104" s="70">
        <f>G104/F104*100</f>
        <v>25</v>
      </c>
    </row>
    <row r="105" spans="1:8" s="29" customFormat="1" ht="78.75">
      <c r="A105" s="72" t="s">
        <v>279</v>
      </c>
      <c r="B105" s="79">
        <v>1400</v>
      </c>
      <c r="C105" s="79"/>
      <c r="D105" s="79"/>
      <c r="E105" s="79"/>
      <c r="F105" s="80">
        <v>312922</v>
      </c>
      <c r="G105" s="80">
        <v>78230.5</v>
      </c>
      <c r="H105" s="71">
        <f t="shared" si="1"/>
        <v>25</v>
      </c>
    </row>
    <row r="106" spans="1:8" s="29" customFormat="1" ht="15.75">
      <c r="A106" s="72" t="s">
        <v>129</v>
      </c>
      <c r="B106" s="79"/>
      <c r="C106" s="74"/>
      <c r="D106" s="74"/>
      <c r="E106" s="74"/>
      <c r="F106" s="80">
        <v>39314902.48</v>
      </c>
      <c r="G106" s="80">
        <v>1512839.45</v>
      </c>
      <c r="H106" s="71">
        <f>G106/F106*100</f>
        <v>3.8480050936654395</v>
      </c>
    </row>
  </sheetData>
  <sheetProtection/>
  <mergeCells count="5">
    <mergeCell ref="A7:H7"/>
    <mergeCell ref="F2:H2"/>
    <mergeCell ref="E3:H3"/>
    <mergeCell ref="D4:H4"/>
    <mergeCell ref="D5:H5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60" zoomScalePageLayoutView="0" workbookViewId="0" topLeftCell="A1">
      <selection activeCell="D8" sqref="D8"/>
    </sheetView>
  </sheetViews>
  <sheetFormatPr defaultColWidth="9.00390625" defaultRowHeight="12.75"/>
  <cols>
    <col min="1" max="1" width="51.375" style="1" customWidth="1"/>
    <col min="2" max="2" width="30.75390625" style="1" customWidth="1"/>
    <col min="3" max="3" width="21.625" style="2" customWidth="1"/>
    <col min="4" max="4" width="20.625" style="2" customWidth="1"/>
    <col min="5" max="5" width="13.625" style="2" customWidth="1"/>
  </cols>
  <sheetData>
    <row r="1" spans="3:5" ht="15">
      <c r="C1" s="142" t="s">
        <v>61</v>
      </c>
      <c r="D1" s="142"/>
      <c r="E1" s="142"/>
    </row>
    <row r="2" spans="3:5" ht="15">
      <c r="C2" s="134" t="s">
        <v>1</v>
      </c>
      <c r="D2" s="134"/>
      <c r="E2" s="134"/>
    </row>
    <row r="3" spans="2:5" ht="15">
      <c r="B3" s="134" t="s">
        <v>85</v>
      </c>
      <c r="C3" s="134"/>
      <c r="D3" s="134"/>
      <c r="E3" s="134"/>
    </row>
    <row r="4" spans="1:6" ht="15.75">
      <c r="A4" s="3"/>
      <c r="C4" s="134" t="s">
        <v>298</v>
      </c>
      <c r="D4" s="134"/>
      <c r="E4" s="134"/>
      <c r="F4" s="5"/>
    </row>
    <row r="5" spans="1:5" ht="15">
      <c r="A5" s="4"/>
      <c r="C5" s="36"/>
      <c r="D5" s="36"/>
      <c r="E5" s="36"/>
    </row>
    <row r="6" spans="1:5" ht="38.25" customHeight="1">
      <c r="A6" s="141" t="s">
        <v>217</v>
      </c>
      <c r="B6" s="141"/>
      <c r="C6" s="141"/>
      <c r="D6" s="141"/>
      <c r="E6" s="141"/>
    </row>
    <row r="8" spans="1:5" ht="48" thickBot="1">
      <c r="A8" s="84" t="s">
        <v>62</v>
      </c>
      <c r="B8" s="84" t="s">
        <v>63</v>
      </c>
      <c r="C8" s="85" t="s">
        <v>4</v>
      </c>
      <c r="D8" s="85" t="s">
        <v>5</v>
      </c>
      <c r="E8" s="85" t="s">
        <v>6</v>
      </c>
    </row>
    <row r="9" spans="1:5" ht="30">
      <c r="A9" s="86" t="s">
        <v>113</v>
      </c>
      <c r="B9" s="87" t="s">
        <v>93</v>
      </c>
      <c r="C9" s="88">
        <v>331635.48</v>
      </c>
      <c r="D9" s="88">
        <v>-351495.09</v>
      </c>
      <c r="E9" s="45">
        <f>D9*100/C9</f>
        <v>-105.98838519931583</v>
      </c>
    </row>
    <row r="10" spans="1:5" ht="15">
      <c r="A10" s="89" t="s">
        <v>114</v>
      </c>
      <c r="B10" s="90"/>
      <c r="C10" s="90"/>
      <c r="D10" s="91"/>
      <c r="E10" s="45">
        <v>0</v>
      </c>
    </row>
    <row r="11" spans="1:5" ht="15">
      <c r="A11" s="86" t="s">
        <v>115</v>
      </c>
      <c r="B11" s="92" t="s">
        <v>93</v>
      </c>
      <c r="C11" s="93">
        <v>73516.13</v>
      </c>
      <c r="D11" s="88" t="s">
        <v>174</v>
      </c>
      <c r="E11" s="45"/>
    </row>
    <row r="12" spans="1:5" ht="15">
      <c r="A12" s="89" t="s">
        <v>128</v>
      </c>
      <c r="B12" s="90"/>
      <c r="C12" s="90"/>
      <c r="D12" s="90"/>
      <c r="E12" s="45">
        <v>0</v>
      </c>
    </row>
    <row r="13" spans="1:5" ht="12.75" customHeight="1" hidden="1">
      <c r="A13" s="86" t="s">
        <v>160</v>
      </c>
      <c r="B13" s="92" t="s">
        <v>116</v>
      </c>
      <c r="C13" s="92" t="s">
        <v>247</v>
      </c>
      <c r="D13" s="92" t="s">
        <v>174</v>
      </c>
      <c r="E13" s="45" t="e">
        <f>D13*100/C13</f>
        <v>#VALUE!</v>
      </c>
    </row>
    <row r="14" spans="1:5" ht="45">
      <c r="A14" s="94" t="s">
        <v>161</v>
      </c>
      <c r="B14" s="95" t="s">
        <v>117</v>
      </c>
      <c r="C14" s="93">
        <v>73516.13</v>
      </c>
      <c r="D14" s="88" t="s">
        <v>174</v>
      </c>
      <c r="E14" s="45">
        <v>0</v>
      </c>
    </row>
    <row r="15" spans="1:5" ht="60">
      <c r="A15" s="94" t="s">
        <v>162</v>
      </c>
      <c r="B15" s="95" t="s">
        <v>118</v>
      </c>
      <c r="C15" s="93">
        <v>73516.13</v>
      </c>
      <c r="D15" s="88" t="s">
        <v>174</v>
      </c>
      <c r="E15" s="45">
        <v>0</v>
      </c>
    </row>
    <row r="16" spans="1:5" ht="15">
      <c r="A16" s="94" t="s">
        <v>163</v>
      </c>
      <c r="B16" s="95" t="s">
        <v>93</v>
      </c>
      <c r="C16" s="93" t="s">
        <v>174</v>
      </c>
      <c r="D16" s="88" t="s">
        <v>174</v>
      </c>
      <c r="E16" s="45">
        <v>0</v>
      </c>
    </row>
    <row r="17" spans="1:5" ht="15">
      <c r="A17" s="94" t="s">
        <v>128</v>
      </c>
      <c r="B17" s="95"/>
      <c r="C17" s="93"/>
      <c r="D17" s="88"/>
      <c r="E17" s="45">
        <v>0</v>
      </c>
    </row>
    <row r="18" spans="1:5" ht="15">
      <c r="A18" s="94" t="s">
        <v>164</v>
      </c>
      <c r="B18" s="95" t="s">
        <v>93</v>
      </c>
      <c r="C18" s="93">
        <v>258119.35</v>
      </c>
      <c r="D18" s="88">
        <v>-351495.09</v>
      </c>
      <c r="E18" s="45">
        <v>0</v>
      </c>
    </row>
    <row r="19" spans="1:5" ht="30">
      <c r="A19" s="94" t="s">
        <v>165</v>
      </c>
      <c r="B19" s="95" t="s">
        <v>119</v>
      </c>
      <c r="C19" s="93">
        <v>258119.35</v>
      </c>
      <c r="D19" s="88">
        <v>-351495.09</v>
      </c>
      <c r="E19" s="45">
        <v>0</v>
      </c>
    </row>
    <row r="20" spans="1:5" ht="30">
      <c r="A20" s="94" t="s">
        <v>248</v>
      </c>
      <c r="B20" s="95" t="s">
        <v>249</v>
      </c>
      <c r="C20" s="93">
        <v>-39056783.13</v>
      </c>
      <c r="D20" s="88">
        <v>-1864334.54</v>
      </c>
      <c r="E20" s="45">
        <v>0</v>
      </c>
    </row>
    <row r="21" spans="1:5" ht="15">
      <c r="A21" s="86" t="s">
        <v>166</v>
      </c>
      <c r="B21" s="92" t="s">
        <v>93</v>
      </c>
      <c r="C21" s="96">
        <v>-39056783.13</v>
      </c>
      <c r="D21" s="88">
        <v>-1864334.54</v>
      </c>
      <c r="E21" s="45">
        <v>0</v>
      </c>
    </row>
    <row r="22" spans="1:5" ht="30">
      <c r="A22" s="89" t="s">
        <v>167</v>
      </c>
      <c r="B22" s="97" t="s">
        <v>120</v>
      </c>
      <c r="C22" s="98" t="s">
        <v>250</v>
      </c>
      <c r="D22" s="99" t="s">
        <v>251</v>
      </c>
      <c r="E22" s="45">
        <v>0</v>
      </c>
    </row>
    <row r="23" spans="1:5" ht="30">
      <c r="A23" s="86" t="s">
        <v>168</v>
      </c>
      <c r="B23" s="100" t="s">
        <v>121</v>
      </c>
      <c r="C23" s="43">
        <v>-39056783.13</v>
      </c>
      <c r="D23" s="101">
        <v>-1864334.54</v>
      </c>
      <c r="E23" s="45">
        <f aca="true" t="shared" si="0" ref="E23:E29">D23*100/C23</f>
        <v>4.773395017696635</v>
      </c>
    </row>
    <row r="24" spans="1:5" ht="30">
      <c r="A24" s="94" t="s">
        <v>169</v>
      </c>
      <c r="B24" s="95" t="s">
        <v>122</v>
      </c>
      <c r="C24" s="93">
        <v>-39056783.13</v>
      </c>
      <c r="D24" s="88">
        <v>-1864334.54</v>
      </c>
      <c r="E24" s="45">
        <f t="shared" si="0"/>
        <v>4.773395017696635</v>
      </c>
    </row>
    <row r="25" spans="1:5" ht="30">
      <c r="A25" s="86" t="s">
        <v>252</v>
      </c>
      <c r="B25" s="92" t="s">
        <v>253</v>
      </c>
      <c r="C25" s="93">
        <v>39314902.48</v>
      </c>
      <c r="D25" s="88">
        <v>1512839.45</v>
      </c>
      <c r="E25" s="45">
        <f t="shared" si="0"/>
        <v>3.8480050936654395</v>
      </c>
    </row>
    <row r="26" spans="1:5" ht="15">
      <c r="A26" s="94" t="s">
        <v>170</v>
      </c>
      <c r="B26" s="95" t="s">
        <v>93</v>
      </c>
      <c r="C26" s="93">
        <v>39314902.48</v>
      </c>
      <c r="D26" s="88">
        <v>1512839.45</v>
      </c>
      <c r="E26" s="45">
        <f t="shared" si="0"/>
        <v>3.8480050936654395</v>
      </c>
    </row>
    <row r="27" spans="1:5" ht="30">
      <c r="A27" s="102" t="s">
        <v>171</v>
      </c>
      <c r="B27" s="103" t="s">
        <v>123</v>
      </c>
      <c r="C27" s="96">
        <v>39314902.48</v>
      </c>
      <c r="D27" s="104">
        <v>1512839.45</v>
      </c>
      <c r="E27" s="105">
        <f t="shared" si="0"/>
        <v>3.8480050936654395</v>
      </c>
    </row>
    <row r="28" spans="1:5" ht="30">
      <c r="A28" s="48" t="s">
        <v>172</v>
      </c>
      <c r="B28" s="46" t="s">
        <v>124</v>
      </c>
      <c r="C28" s="45">
        <v>39314902.48</v>
      </c>
      <c r="D28" s="45">
        <v>1512839.45</v>
      </c>
      <c r="E28" s="105">
        <f t="shared" si="0"/>
        <v>3.8480050936654395</v>
      </c>
    </row>
    <row r="29" spans="1:5" ht="30">
      <c r="A29" s="48" t="s">
        <v>173</v>
      </c>
      <c r="B29" s="46" t="s">
        <v>125</v>
      </c>
      <c r="C29" s="45">
        <v>39314902.48</v>
      </c>
      <c r="D29" s="45">
        <v>1512839.45</v>
      </c>
      <c r="E29" s="45">
        <f t="shared" si="0"/>
        <v>3.8480050936654395</v>
      </c>
    </row>
    <row r="30" spans="1:5" ht="13.5">
      <c r="A30" s="82"/>
      <c r="B30" s="82"/>
      <c r="C30" s="83"/>
      <c r="D30" s="83"/>
      <c r="E30" s="83"/>
    </row>
  </sheetData>
  <sheetProtection/>
  <mergeCells count="5">
    <mergeCell ref="A6:E6"/>
    <mergeCell ref="C4:E4"/>
    <mergeCell ref="C1:E1"/>
    <mergeCell ref="C2:E2"/>
    <mergeCell ref="B3:E3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0" r:id="rId1"/>
  <headerFooter alignWithMargins="0">
    <oddFooter>&amp;R&amp;D 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23"/>
  <sheetViews>
    <sheetView view="pageBreakPreview" zoomScaleSheetLayoutView="100" zoomScalePageLayoutView="0" workbookViewId="0" topLeftCell="G1">
      <selection activeCell="B15" sqref="B15:G15"/>
    </sheetView>
  </sheetViews>
  <sheetFormatPr defaultColWidth="9.00390625" defaultRowHeight="12.75"/>
  <cols>
    <col min="1" max="1" width="1.625" style="23" hidden="1" customWidth="1"/>
    <col min="2" max="2" width="4.25390625" style="23" hidden="1" customWidth="1"/>
    <col min="3" max="4" width="8.875" style="23" hidden="1" customWidth="1"/>
    <col min="5" max="5" width="8.625" style="23" hidden="1" customWidth="1"/>
    <col min="6" max="6" width="87.375" style="23" hidden="1" customWidth="1"/>
    <col min="7" max="7" width="77.25390625" style="23" customWidth="1"/>
    <col min="8" max="8" width="23.75390625" style="23" customWidth="1"/>
    <col min="9" max="16384" width="9.125" style="23" customWidth="1"/>
  </cols>
  <sheetData>
    <row r="1" spans="6:8" ht="15">
      <c r="F1" s="107"/>
      <c r="G1" s="143" t="s">
        <v>64</v>
      </c>
      <c r="H1" s="143"/>
    </row>
    <row r="2" spans="6:8" ht="15">
      <c r="F2" s="107"/>
      <c r="G2" s="143" t="s">
        <v>91</v>
      </c>
      <c r="H2" s="143"/>
    </row>
    <row r="3" spans="6:8" ht="15">
      <c r="F3" s="143" t="s">
        <v>65</v>
      </c>
      <c r="G3" s="143"/>
      <c r="H3" s="143"/>
    </row>
    <row r="4" spans="6:11" ht="15">
      <c r="F4" s="81" t="s">
        <v>298</v>
      </c>
      <c r="G4" s="134" t="s">
        <v>298</v>
      </c>
      <c r="H4" s="134"/>
      <c r="I4" s="106"/>
      <c r="J4" s="5"/>
      <c r="K4" s="5"/>
    </row>
    <row r="5" spans="6:8" ht="12.75">
      <c r="F5" s="24"/>
      <c r="G5" s="24"/>
      <c r="H5" s="24"/>
    </row>
    <row r="6" spans="2:8" ht="78.75" customHeight="1">
      <c r="B6" s="156" t="s">
        <v>218</v>
      </c>
      <c r="C6" s="157"/>
      <c r="D6" s="157"/>
      <c r="E6" s="157"/>
      <c r="F6" s="157"/>
      <c r="G6" s="157"/>
      <c r="H6" s="157"/>
    </row>
    <row r="7" ht="13.5" thickBot="1"/>
    <row r="8" spans="2:8" ht="15.75">
      <c r="B8" s="158" t="s">
        <v>67</v>
      </c>
      <c r="C8" s="159"/>
      <c r="D8" s="159"/>
      <c r="E8" s="159"/>
      <c r="F8" s="159"/>
      <c r="G8" s="159"/>
      <c r="H8" s="108"/>
    </row>
    <row r="9" spans="2:8" ht="31.5" customHeight="1">
      <c r="B9" s="150" t="s">
        <v>68</v>
      </c>
      <c r="C9" s="151"/>
      <c r="D9" s="151"/>
      <c r="E9" s="151"/>
      <c r="F9" s="151"/>
      <c r="G9" s="152"/>
      <c r="H9" s="109">
        <f>H11+H12+H13+H14</f>
        <v>14</v>
      </c>
    </row>
    <row r="10" spans="2:8" ht="15">
      <c r="B10" s="144" t="s">
        <v>69</v>
      </c>
      <c r="C10" s="145"/>
      <c r="D10" s="145"/>
      <c r="E10" s="145"/>
      <c r="F10" s="145"/>
      <c r="G10" s="146"/>
      <c r="H10" s="110"/>
    </row>
    <row r="11" spans="2:8" ht="15">
      <c r="B11" s="144" t="s">
        <v>70</v>
      </c>
      <c r="C11" s="145"/>
      <c r="D11" s="145"/>
      <c r="E11" s="145"/>
      <c r="F11" s="145"/>
      <c r="G11" s="146"/>
      <c r="H11" s="110">
        <v>1</v>
      </c>
    </row>
    <row r="12" spans="2:8" ht="15">
      <c r="B12" s="144" t="s">
        <v>71</v>
      </c>
      <c r="C12" s="145"/>
      <c r="D12" s="145"/>
      <c r="E12" s="145"/>
      <c r="F12" s="145"/>
      <c r="G12" s="146"/>
      <c r="H12" s="110">
        <v>2</v>
      </c>
    </row>
    <row r="13" spans="2:8" ht="15">
      <c r="B13" s="144" t="s">
        <v>72</v>
      </c>
      <c r="C13" s="145"/>
      <c r="D13" s="145"/>
      <c r="E13" s="145"/>
      <c r="F13" s="145"/>
      <c r="G13" s="146"/>
      <c r="H13" s="110">
        <v>2</v>
      </c>
    </row>
    <row r="14" spans="2:8" ht="15">
      <c r="B14" s="144" t="s">
        <v>73</v>
      </c>
      <c r="C14" s="145"/>
      <c r="D14" s="145"/>
      <c r="E14" s="145"/>
      <c r="F14" s="145"/>
      <c r="G14" s="146"/>
      <c r="H14" s="110">
        <v>9</v>
      </c>
    </row>
    <row r="15" spans="2:8" ht="15">
      <c r="B15" s="147"/>
      <c r="C15" s="148"/>
      <c r="D15" s="148"/>
      <c r="E15" s="148"/>
      <c r="F15" s="148"/>
      <c r="G15" s="149"/>
      <c r="H15" s="110"/>
    </row>
    <row r="16" spans="2:8" ht="29.25" customHeight="1">
      <c r="B16" s="150" t="s">
        <v>74</v>
      </c>
      <c r="C16" s="151"/>
      <c r="D16" s="151"/>
      <c r="E16" s="151"/>
      <c r="F16" s="151"/>
      <c r="G16" s="152"/>
      <c r="H16" s="111">
        <v>1028970.85</v>
      </c>
    </row>
    <row r="17" spans="2:8" ht="15">
      <c r="B17" s="144" t="s">
        <v>75</v>
      </c>
      <c r="C17" s="145"/>
      <c r="D17" s="145"/>
      <c r="E17" s="145"/>
      <c r="F17" s="145"/>
      <c r="G17" s="146"/>
      <c r="H17" s="112">
        <v>854066.12</v>
      </c>
    </row>
    <row r="18" spans="2:8" ht="15">
      <c r="B18" s="147"/>
      <c r="C18" s="148"/>
      <c r="D18" s="148"/>
      <c r="E18" s="148"/>
      <c r="F18" s="148"/>
      <c r="G18" s="149"/>
      <c r="H18" s="112"/>
    </row>
    <row r="19" spans="2:8" ht="28.5" customHeight="1">
      <c r="B19" s="150" t="s">
        <v>76</v>
      </c>
      <c r="C19" s="151"/>
      <c r="D19" s="151"/>
      <c r="E19" s="151"/>
      <c r="F19" s="151"/>
      <c r="G19" s="152"/>
      <c r="H19" s="113">
        <v>2</v>
      </c>
    </row>
    <row r="20" spans="2:8" ht="15">
      <c r="B20" s="147"/>
      <c r="C20" s="148"/>
      <c r="D20" s="148"/>
      <c r="E20" s="148"/>
      <c r="F20" s="148"/>
      <c r="G20" s="149"/>
      <c r="H20" s="112"/>
    </row>
    <row r="21" spans="2:8" ht="31.5" customHeight="1">
      <c r="B21" s="150" t="s">
        <v>77</v>
      </c>
      <c r="C21" s="151"/>
      <c r="D21" s="151"/>
      <c r="E21" s="151"/>
      <c r="F21" s="151"/>
      <c r="G21" s="152"/>
      <c r="H21" s="114">
        <v>183434.1</v>
      </c>
    </row>
    <row r="22" spans="2:8" ht="15">
      <c r="B22" s="144" t="s">
        <v>75</v>
      </c>
      <c r="C22" s="145"/>
      <c r="D22" s="145"/>
      <c r="E22" s="145"/>
      <c r="F22" s="145"/>
      <c r="G22" s="146"/>
      <c r="H22" s="112">
        <v>174110.6</v>
      </c>
    </row>
    <row r="23" spans="2:8" ht="15.75" thickBot="1">
      <c r="B23" s="153"/>
      <c r="C23" s="154"/>
      <c r="D23" s="154"/>
      <c r="E23" s="154"/>
      <c r="F23" s="154"/>
      <c r="G23" s="155"/>
      <c r="H23" s="115"/>
    </row>
  </sheetData>
  <sheetProtection/>
  <mergeCells count="21">
    <mergeCell ref="F3:H3"/>
    <mergeCell ref="B10:G10"/>
    <mergeCell ref="B15:G15"/>
    <mergeCell ref="B16:G16"/>
    <mergeCell ref="B13:G13"/>
    <mergeCell ref="B20:G20"/>
    <mergeCell ref="B23:G23"/>
    <mergeCell ref="B17:G17"/>
    <mergeCell ref="B6:H6"/>
    <mergeCell ref="B8:G8"/>
    <mergeCell ref="B9:G9"/>
    <mergeCell ref="G4:H4"/>
    <mergeCell ref="G1:H1"/>
    <mergeCell ref="G2:H2"/>
    <mergeCell ref="B22:G22"/>
    <mergeCell ref="B18:G18"/>
    <mergeCell ref="B14:G14"/>
    <mergeCell ref="B11:G11"/>
    <mergeCell ref="B21:G21"/>
    <mergeCell ref="B12:G12"/>
    <mergeCell ref="B19:G19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130" zoomScaleSheetLayoutView="130" zoomScalePageLayoutView="0" workbookViewId="0" topLeftCell="A1">
      <selection activeCell="H11" sqref="H11"/>
    </sheetView>
  </sheetViews>
  <sheetFormatPr defaultColWidth="9.00390625" defaultRowHeight="12.75"/>
  <cols>
    <col min="1" max="1" width="5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12.375" style="0" customWidth="1"/>
    <col min="8" max="8" width="8.125" style="0" customWidth="1"/>
    <col min="9" max="9" width="4.25390625" style="0" customWidth="1"/>
    <col min="10" max="10" width="13.125" style="0" customWidth="1"/>
    <col min="11" max="11" width="2.875" style="0" customWidth="1"/>
    <col min="12" max="12" width="7.375" style="0" customWidth="1"/>
    <col min="13" max="13" width="6.25390625" style="0" customWidth="1"/>
  </cols>
  <sheetData>
    <row r="1" spans="1:13" ht="15">
      <c r="A1" s="164" t="s">
        <v>78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5">
      <c r="A2" s="164" t="s">
        <v>79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5">
      <c r="A3" s="164" t="s">
        <v>85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15">
      <c r="A4" s="164" t="s">
        <v>298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6" spans="1:13" ht="12.75">
      <c r="A6" s="167" t="s">
        <v>302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ht="4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</row>
    <row r="10" spans="1:13" s="25" customFormat="1" ht="105.75" customHeight="1">
      <c r="A10" s="116" t="s">
        <v>80</v>
      </c>
      <c r="B10" s="162" t="s">
        <v>126</v>
      </c>
      <c r="C10" s="163"/>
      <c r="D10" s="162" t="s">
        <v>127</v>
      </c>
      <c r="E10" s="163"/>
      <c r="F10" s="162" t="s">
        <v>81</v>
      </c>
      <c r="G10" s="163"/>
      <c r="H10" s="168" t="s">
        <v>82</v>
      </c>
      <c r="I10" s="169"/>
      <c r="J10" s="162" t="s">
        <v>83</v>
      </c>
      <c r="K10" s="163"/>
      <c r="L10" s="162" t="s">
        <v>5</v>
      </c>
      <c r="M10" s="163"/>
    </row>
    <row r="11" spans="1:13" ht="15">
      <c r="A11" s="117"/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</row>
    <row r="12" spans="1:13" ht="15">
      <c r="A12" s="120"/>
      <c r="B12" s="121"/>
      <c r="C12" s="122"/>
      <c r="D12" s="121"/>
      <c r="E12" s="122"/>
      <c r="F12" s="121"/>
      <c r="G12" s="122"/>
      <c r="H12" s="121"/>
      <c r="I12" s="122"/>
      <c r="J12" s="121"/>
      <c r="K12" s="122"/>
      <c r="L12" s="121"/>
      <c r="M12" s="122"/>
    </row>
    <row r="13" spans="1:13" ht="15">
      <c r="A13" s="120"/>
      <c r="B13" s="121"/>
      <c r="C13" s="122"/>
      <c r="D13" s="121"/>
      <c r="E13" s="122"/>
      <c r="F13" s="121"/>
      <c r="G13" s="122"/>
      <c r="H13" s="121"/>
      <c r="I13" s="122"/>
      <c r="J13" s="121"/>
      <c r="K13" s="122"/>
      <c r="L13" s="121"/>
      <c r="M13" s="122"/>
    </row>
    <row r="14" spans="1:13" ht="15">
      <c r="A14" s="120">
        <v>1</v>
      </c>
      <c r="B14" s="123">
        <v>5000</v>
      </c>
      <c r="C14" s="122"/>
      <c r="D14" s="121"/>
      <c r="E14" s="122"/>
      <c r="F14" s="121"/>
      <c r="G14" s="122"/>
      <c r="H14" s="121"/>
      <c r="I14" s="122"/>
      <c r="J14" s="121"/>
      <c r="K14" s="122"/>
      <c r="L14" s="121"/>
      <c r="M14" s="122"/>
    </row>
    <row r="15" spans="1:13" ht="15">
      <c r="A15" s="120"/>
      <c r="B15" s="121"/>
      <c r="C15" s="122"/>
      <c r="D15" s="121"/>
      <c r="E15" s="122"/>
      <c r="F15" s="121"/>
      <c r="G15" s="122"/>
      <c r="H15" s="121"/>
      <c r="I15" s="122"/>
      <c r="J15" s="121"/>
      <c r="K15" s="122"/>
      <c r="L15" s="121"/>
      <c r="M15" s="122"/>
    </row>
    <row r="16" spans="1:13" ht="15">
      <c r="A16" s="124"/>
      <c r="B16" s="125"/>
      <c r="C16" s="126"/>
      <c r="D16" s="125"/>
      <c r="E16" s="126"/>
      <c r="F16" s="125"/>
      <c r="G16" s="126"/>
      <c r="H16" s="125"/>
      <c r="I16" s="126"/>
      <c r="J16" s="125"/>
      <c r="K16" s="126"/>
      <c r="L16" s="125"/>
      <c r="M16" s="126"/>
    </row>
    <row r="17" spans="1:13" ht="15">
      <c r="A17" s="127"/>
      <c r="B17" s="128">
        <f>B14</f>
        <v>5000</v>
      </c>
      <c r="C17" s="129"/>
      <c r="D17" s="130"/>
      <c r="E17" s="129"/>
      <c r="F17" s="130"/>
      <c r="G17" s="129"/>
      <c r="H17" s="160" t="s">
        <v>84</v>
      </c>
      <c r="I17" s="161"/>
      <c r="J17" s="131">
        <v>0</v>
      </c>
      <c r="K17" s="129"/>
      <c r="L17" s="165">
        <v>0</v>
      </c>
      <c r="M17" s="166"/>
    </row>
  </sheetData>
  <sheetProtection/>
  <mergeCells count="13">
    <mergeCell ref="A1:M1"/>
    <mergeCell ref="A2:M2"/>
    <mergeCell ref="A3:M3"/>
    <mergeCell ref="H17:I17"/>
    <mergeCell ref="J10:K10"/>
    <mergeCell ref="L10:M10"/>
    <mergeCell ref="A4:M4"/>
    <mergeCell ref="L17:M17"/>
    <mergeCell ref="B10:C10"/>
    <mergeCell ref="A6:M7"/>
    <mergeCell ref="D10:E10"/>
    <mergeCell ref="F10:G10"/>
    <mergeCell ref="H10:I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User</cp:lastModifiedBy>
  <cp:lastPrinted>2019-07-05T05:55:19Z</cp:lastPrinted>
  <dcterms:created xsi:type="dcterms:W3CDTF">2012-07-24T01:14:55Z</dcterms:created>
  <dcterms:modified xsi:type="dcterms:W3CDTF">2019-07-05T05:56:44Z</dcterms:modified>
  <cp:category/>
  <cp:version/>
  <cp:contentType/>
  <cp:contentStatus/>
</cp:coreProperties>
</file>