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'Лист3'!$A$1:$D$90</definedName>
  </definedNames>
  <calcPr fullCalcOnLoad="1"/>
</workbook>
</file>

<file path=xl/sharedStrings.xml><?xml version="1.0" encoding="utf-8"?>
<sst xmlns="http://schemas.openxmlformats.org/spreadsheetml/2006/main" count="158" uniqueCount="157">
  <si>
    <t xml:space="preserve">к решению Думы </t>
  </si>
  <si>
    <t>Костинского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</si>
  <si>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</si>
  <si>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</si>
  <si>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</si>
  <si>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</si>
  <si>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</si>
  <si>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</si>
  <si>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</si>
  <si>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</si>
  <si>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</si>
  <si>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</si>
  <si>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 xml:space="preserve">  1  01  02010  01  0000  110</t>
  </si>
  <si>
    <t xml:space="preserve">  1  01  02030  01  0000  110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</si>
  <si>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</si>
  <si>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</si>
  <si>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</si>
  <si>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</si>
  <si>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</si>
  <si>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</si>
  <si>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</si>
  <si>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</si>
  <si>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</si>
  <si>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</si>
  <si>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</si>
  <si>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</si>
  <si>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</si>
  <si>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</si>
  <si>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</si>
  <si>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</si>
  <si>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</si>
  <si>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</si>
  <si>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ЗАДОЛЖЕННОСТЬ И ПЕРЕРАСЧЕТЫ ПО ОТМЕНЕННЫМ НАЛОГАМ, СБОРАМ И ИНЫМ ОБЯЗАТЕЛЬНЫМ ПЛАТЕЖАМ</t>
  </si>
  <si>
    <t>1  09  00000  00  0000  000</t>
  </si>
  <si>
    <t>Налоги на имущество</t>
  </si>
  <si>
    <t>1  09  04000  00  0000  110</t>
  </si>
  <si>
    <t>Земельный налог (по обязательствам, возникшим до 1 января 2006 года)</t>
  </si>
  <si>
    <t>1  09  04050  00  0000  110</t>
  </si>
  <si>
    <t>1  09  04053  10  0000  110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</si>
  <si>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</si>
  <si>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</si>
  <si>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</si>
  <si>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</si>
  <si>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</si>
  <si>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</si>
  <si>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1  11  05013  10  0000  120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</si>
  <si>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</si>
  <si>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</si>
  <si>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</si>
  <si>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</si>
  <si>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</si>
  <si>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(РАБОТ) И КОМПЕНСАЦИИ ЗАТРАТ ГОСУДАРСТВА</t>
  </si>
  <si>
    <t xml:space="preserve">  1  13  00000  00  0000  130</t>
  </si>
  <si>
    <t>Доходы от оказания платных услуг (работ)</t>
  </si>
  <si>
    <t xml:space="preserve">  1  13  01000  00  0000  130</t>
  </si>
  <si>
    <t>Прочие доходы от оказания платных услуг (работ)</t>
  </si>
  <si>
    <t>1  13  01990  00  0000  130</t>
  </si>
  <si>
    <t xml:space="preserve">  1  13  01995  10  0000  130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</si>
  <si>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</si>
  <si>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</si>
  <si>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</si>
  <si>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</si>
  <si>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</si>
  <si>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</si>
  <si>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1  14  06014  10  0000  430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</si>
  <si>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</si>
  <si>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</si>
  <si>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</si>
  <si>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</si>
  <si>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</si>
  <si>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</si>
  <si>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</si>
  <si>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</si>
  <si>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</si>
  <si>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</si>
  <si>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</si>
  <si>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</si>
  <si>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</si>
  <si>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</si>
  <si>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</si>
  <si>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</si>
  <si>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</si>
  <si>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</si>
  <si>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</si>
  <si>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</si>
  <si>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>Возврат остатков субсидий, субвенций и иных межбюджетных трансфертов , имеющих целевое назначение, прошлых лет.</t>
  </si>
  <si>
    <t>2  19  00000  00  0000  151</t>
  </si>
  <si>
    <t>2  19  05000  10  0000  151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</si>
  <si>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</si>
  <si>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</si>
  <si>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</si>
  <si>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</si>
  <si>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</si>
  <si>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</si>
  <si>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>1  03  02230  01  0000  110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</si>
  <si>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</si>
  <si>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>1  03  02240  01  0000  110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</si>
  <si>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</si>
  <si>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1  03  02250  01  0000  110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</si>
  <si>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</si>
  <si>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1  03  02260  01  0000  110</t>
  </si>
  <si>
    <t xml:space="preserve">  1  01  02020  01  0000  110</t>
  </si>
  <si>
    <t>Земельный налог (по обязательствам, возникшим до 1 января 2006 года), мобилизуемый на территориях сельских поселений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</si>
  <si>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</si>
  <si>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</si>
  <si>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</si>
  <si>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</si>
  <si>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</si>
  <si>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</si>
  <si>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</si>
  <si>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</si>
  <si>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</si>
  <si>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</si>
  <si>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</si>
  <si>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Возврат остатков субсидий, субвенций и иных межбюджетных трансфертов , имеющих целевое назначение, прошлых лет из бюджетов сельских поселений.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</si>
  <si>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</si>
  <si>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</si>
  <si>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</si>
  <si>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</si>
  <si>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</si>
  <si>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</si>
  <si>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</si>
  <si>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</si>
  <si>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</si>
  <si>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 xml:space="preserve">Прочие безвозмездные поступления </t>
  </si>
  <si>
    <t xml:space="preserve">  2  07  00000  00  0000  180</t>
  </si>
  <si>
    <t xml:space="preserve">  2  07  05030  10  0000  180</t>
  </si>
  <si>
    <t>Прочие безвозмездные поступления в бюджеты сельских поселений</t>
  </si>
  <si>
    <t>Глава Костинского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</si>
  <si>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</si>
  <si>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</si>
  <si>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</si>
  <si>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    1  11 09000  00 0000 120</t>
  </si>
  <si>
    <t xml:space="preserve">     1  11  00000  00  0000 000</t>
  </si>
  <si>
    <t xml:space="preserve">       1  11 09040 00 0000 120</t>
  </si>
  <si>
    <t xml:space="preserve">        1  11 09045 10 0000 120</t>
  </si>
  <si>
    <t>Приложение №  2</t>
  </si>
  <si>
    <t>№         от “     ”                     2018 г.</t>
  </si>
  <si>
    <t>доходы бюджета Костинского муниципального образования на плановый период 2020 и 2021 годов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</si>
  <si>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</si>
  <si>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</si>
  <si>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</si>
  <si>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</si>
  <si>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 2  02  10000  00  0000  150</t>
  </si>
  <si>
    <t xml:space="preserve">  2  02  15001  00  0000  150</t>
  </si>
  <si>
    <t xml:space="preserve">  2  02  15001  10  0000  150</t>
  </si>
  <si>
    <t xml:space="preserve">  2  02  15002  00  0000  150</t>
  </si>
  <si>
    <t xml:space="preserve">  2  02  15002  10  0000  150</t>
  </si>
  <si>
    <t xml:space="preserve">  2  02  20000  00  0000  150</t>
  </si>
  <si>
    <t xml:space="preserve">  2  02  29999  10  0000  150</t>
  </si>
  <si>
    <t xml:space="preserve">  2  02  29999  00  0000 150</t>
  </si>
  <si>
    <t xml:space="preserve">  2  02  30000  00  0000  150</t>
  </si>
  <si>
    <t xml:space="preserve">  2  02  35118  00  0000  150</t>
  </si>
  <si>
    <t xml:space="preserve">  2  02  35118  10  0000  150</t>
  </si>
  <si>
    <t xml:space="preserve">  2  02  30024  00  0000  150</t>
  </si>
  <si>
    <t xml:space="preserve">  2  02  30024  10  0000  150</t>
  </si>
  <si>
    <t>муниципального образования:                                                                                                                                                   Г.И. Воронова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</si>
</sst>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8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name val="Courier New"/>
      <family val="3"/>
    </font>
    <font>
      <sz val="11"/>
      <color indexed="8"/>
      <name val="Courier New"/>
      <family val="3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1"/>
      <color indexed="8"/>
      <name val="Courier New"/>
      <family val="3"/>
    </font>
    <font>
      <b/>
      <sz val="11"/>
      <name val="Courier New"/>
      <family val="3"/>
    </font>
    <font>
      <i/>
      <sz val="11"/>
      <name val="Courier New"/>
      <family val="3"/>
    </font>
    <font>
      <b/>
      <i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33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/>
    </xf>
    <xf numFmtId="0" fontId="11" fillId="33" borderId="11" xfId="52" applyFont="1" applyFill="1" applyBorder="1" applyAlignment="1" applyProtection="1">
      <alignment horizontal="left" vertical="center" wrapText="1"/>
      <protection/>
    </xf>
    <xf numFmtId="49" fontId="11" fillId="33" borderId="11" xfId="52" applyNumberFormat="1" applyFont="1" applyFill="1" applyBorder="1" applyAlignment="1" applyProtection="1">
      <alignment horizontal="center"/>
      <protection/>
    </xf>
    <xf numFmtId="4" fontId="11" fillId="33" borderId="11" xfId="0" applyNumberFormat="1" applyFont="1" applyFill="1" applyBorder="1" applyAlignment="1" applyProtection="1">
      <alignment horizontal="right"/>
      <protection/>
    </xf>
    <xf numFmtId="0" fontId="11" fillId="0" borderId="11" xfId="52" applyFont="1" applyFill="1" applyBorder="1" applyAlignment="1" applyProtection="1">
      <alignment horizontal="left" vertical="center" wrapText="1"/>
      <protection/>
    </xf>
    <xf numFmtId="49" fontId="11" fillId="0" borderId="11" xfId="52" applyNumberFormat="1" applyFont="1" applyBorder="1" applyAlignment="1" applyProtection="1">
      <alignment horizontal="center"/>
      <protection/>
    </xf>
    <xf numFmtId="4" fontId="11" fillId="0" borderId="11" xfId="0" applyNumberFormat="1" applyFont="1" applyBorder="1" applyAlignment="1" applyProtection="1">
      <alignment horizontal="right"/>
      <protection locked="0"/>
    </xf>
    <xf numFmtId="0" fontId="12" fillId="0" borderId="11" xfId="52" applyFont="1" applyFill="1" applyBorder="1" applyAlignment="1" applyProtection="1">
      <alignment horizontal="left" vertical="center" wrapText="1"/>
      <protection/>
    </xf>
    <xf numFmtId="49" fontId="12" fillId="0" borderId="11" xfId="52" applyNumberFormat="1" applyFont="1" applyBorder="1" applyAlignment="1" applyProtection="1">
      <alignment horizontal="center"/>
      <protection/>
    </xf>
    <xf numFmtId="4" fontId="12" fillId="0" borderId="11" xfId="0" applyNumberFormat="1" applyFont="1" applyBorder="1" applyAlignment="1" applyProtection="1">
      <alignment horizontal="right"/>
      <protection locked="0"/>
    </xf>
    <xf numFmtId="49" fontId="6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33" borderId="11" xfId="52" applyFont="1" applyFill="1" applyBorder="1" applyAlignment="1" applyProtection="1">
      <alignment horizontal="left" vertical="center" wrapText="1"/>
      <protection/>
    </xf>
    <xf numFmtId="49" fontId="6" fillId="33" borderId="11" xfId="52" applyNumberFormat="1" applyFont="1" applyFill="1" applyBorder="1" applyAlignment="1" applyProtection="1">
      <alignment horizontal="center"/>
      <protection/>
    </xf>
    <xf numFmtId="4" fontId="6" fillId="33" borderId="11" xfId="0" applyNumberFormat="1" applyFont="1" applyFill="1" applyBorder="1" applyAlignment="1" applyProtection="1">
      <alignment horizontal="right"/>
      <protection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0" fontId="6" fillId="0" borderId="11" xfId="52" applyFont="1" applyFill="1" applyBorder="1" applyAlignment="1" applyProtection="1">
      <alignment horizontal="left" vertical="justify" wrapText="1"/>
      <protection/>
    </xf>
    <xf numFmtId="4" fontId="11" fillId="0" borderId="11" xfId="0" applyNumberFormat="1" applyFont="1" applyBorder="1" applyAlignment="1" applyProtection="1">
      <alignment horizontal="right"/>
      <protection/>
    </xf>
    <xf numFmtId="49" fontId="6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/>
    </xf>
    <xf numFmtId="0" fontId="10" fillId="33" borderId="11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4" fontId="11" fillId="0" borderId="11" xfId="0" applyNumberFormat="1" applyFont="1" applyFill="1" applyBorder="1" applyAlignment="1" applyProtection="1">
      <alignment horizontal="right"/>
      <protection locked="0"/>
    </xf>
    <xf numFmtId="4" fontId="12" fillId="0" borderId="11" xfId="0" applyNumberFormat="1" applyFont="1" applyFill="1" applyBorder="1" applyAlignment="1" applyProtection="1">
      <alignment horizontal="right"/>
      <protection locked="0"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3" fillId="0" borderId="11" xfId="0" applyNumberFormat="1" applyFont="1" applyFill="1" applyBorder="1" applyAlignment="1" applyProtection="1">
      <alignment horizontal="right"/>
      <protection locked="0"/>
    </xf>
    <xf numFmtId="0" fontId="7" fillId="0" borderId="11" xfId="0" applyFont="1" applyBorder="1" applyAlignment="1" applyProtection="1">
      <alignment horizontal="center" vertical="center"/>
      <protection/>
    </xf>
    <xf numFmtId="4" fontId="6" fillId="0" borderId="16" xfId="0" applyNumberFormat="1" applyFont="1" applyFill="1" applyBorder="1" applyAlignment="1" applyProtection="1">
      <alignment horizontal="right"/>
      <protection/>
    </xf>
    <xf numFmtId="4" fontId="6" fillId="0" borderId="11" xfId="0" applyNumberFormat="1" applyFont="1" applyBorder="1" applyAlignment="1" applyProtection="1">
      <alignment horizontal="right"/>
      <protection/>
    </xf>
    <xf numFmtId="49" fontId="6" fillId="0" borderId="11" xfId="0" applyNumberFormat="1" applyFont="1" applyBorder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/>
    </xf>
    <xf numFmtId="0" fontId="6" fillId="33" borderId="11" xfId="52" applyFont="1" applyFill="1" applyBorder="1" applyAlignment="1" applyProtection="1">
      <alignment horizontal="left" wrapText="1"/>
      <protection/>
    </xf>
    <xf numFmtId="0" fontId="6" fillId="33" borderId="11" xfId="0" applyFont="1" applyFill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right" wrapText="1"/>
      <protection locked="0"/>
    </xf>
    <xf numFmtId="0" fontId="6" fillId="0" borderId="0" xfId="0" applyFont="1" applyBorder="1" applyAlignment="1" applyProtection="1">
      <alignment horizontal="right" wrapText="1"/>
      <protection locked="0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8"/>
  <sheetViews>
    <sheetView tabSelected="1" view="pageBreakPreview" zoomScale="75" zoomScaleNormal="75" zoomScaleSheetLayoutView="75" zoomScalePageLayoutView="0" workbookViewId="0" topLeftCell="A8">
      <selection activeCell="A87" sqref="A87"/>
    </sheetView>
  </sheetViews>
  <sheetFormatPr defaultColWidth="41.57421875" defaultRowHeight="12.75"/>
  <cols>
    <col min="1" max="1" width="75.421875" style="1" customWidth="1"/>
    <col min="2" max="2" width="40.00390625" style="1" customWidth="1"/>
    <col min="3" max="3" width="25.421875" style="1" customWidth="1"/>
    <col min="4" max="4" width="25.7109375" style="1" customWidth="1"/>
    <col min="5" max="16384" width="41.57421875" style="1" customWidth="1"/>
  </cols>
  <sheetData>
    <row r="1" spans="1:4" ht="18">
      <c r="A1" s="7"/>
      <c r="B1" s="51" t="s">
        <v>136</v>
      </c>
      <c r="C1" s="51"/>
      <c r="D1" s="51"/>
    </row>
    <row r="2" spans="1:4" ht="18">
      <c r="A2" s="8"/>
      <c r="B2" s="52" t="s">
        <v>0</v>
      </c>
      <c r="C2" s="52"/>
      <c r="D2" s="52"/>
    </row>
    <row r="3" spans="1:4" ht="18">
      <c r="A3" s="53" t="s">
        <v>1</v>
      </c>
      <c r="B3" s="53"/>
      <c r="C3" s="53"/>
      <c r="D3" s="53"/>
    </row>
    <row r="4" spans="1:4" ht="18">
      <c r="A4" s="54" t="s">
        <v>137</v>
      </c>
      <c r="B4" s="54"/>
      <c r="C4" s="54"/>
      <c r="D4" s="54"/>
    </row>
    <row r="5" spans="1:4" ht="18">
      <c r="A5" s="9"/>
      <c r="B5" s="10"/>
      <c r="C5" s="10"/>
      <c r="D5" s="11"/>
    </row>
    <row r="6" spans="1:4" ht="18">
      <c r="A6" s="50" t="s">
        <v>2</v>
      </c>
      <c r="B6" s="50"/>
      <c r="C6" s="50"/>
      <c r="D6" s="50"/>
    </row>
    <row r="7" spans="1:4" ht="18">
      <c r="A7" s="50" t="s">
        <v>138</v>
      </c>
      <c r="B7" s="50"/>
      <c r="C7" s="50"/>
      <c r="D7" s="50"/>
    </row>
    <row r="8" spans="1:4" ht="18">
      <c r="A8" s="10"/>
      <c r="B8" s="10"/>
      <c r="C8" s="10"/>
      <c r="D8" s="11"/>
    </row>
    <row r="9" spans="1:4" ht="18">
      <c r="A9" s="49" t="s">
        <v>3</v>
      </c>
      <c r="B9" s="49" t="s">
        <v>4</v>
      </c>
      <c r="C9" s="49" t="s">
        <v>5</v>
      </c>
      <c r="D9" s="49"/>
    </row>
    <row r="10" spans="1:4" ht="18">
      <c r="A10" s="49"/>
      <c r="B10" s="49"/>
      <c r="C10" s="42">
        <v>2020</v>
      </c>
      <c r="D10" s="42">
        <v>2021</v>
      </c>
    </row>
    <row r="11" spans="1:4" s="2" customFormat="1" ht="18">
      <c r="A11" s="23" t="s">
        <v>6</v>
      </c>
      <c r="B11" s="24" t="s">
        <v>7</v>
      </c>
      <c r="C11" s="43">
        <f>SUM(C12+C18+C26+C34+C41+C56+C60+C52+C37)+C20+C48</f>
        <v>2247500.00241</v>
      </c>
      <c r="D11" s="43">
        <f>SUM(D12+D18+D26+D34+D41+D56+D60+D52+D37)+D20+D48</f>
        <v>2395320</v>
      </c>
    </row>
    <row r="12" spans="1:4" s="2" customFormat="1" ht="18">
      <c r="A12" s="23" t="s">
        <v>8</v>
      </c>
      <c r="B12" s="24" t="s">
        <v>9</v>
      </c>
      <c r="C12" s="25">
        <f>SUM(C13)</f>
        <v>905800</v>
      </c>
      <c r="D12" s="25">
        <f>SUM(D13)</f>
        <v>968300</v>
      </c>
    </row>
    <row r="13" spans="1:4" s="3" customFormat="1" ht="18">
      <c r="A13" s="26" t="s">
        <v>10</v>
      </c>
      <c r="B13" s="21" t="s">
        <v>11</v>
      </c>
      <c r="C13" s="22">
        <f>SUM(C14)+C15+C16</f>
        <v>905800</v>
      </c>
      <c r="D13" s="22">
        <f>SUM(D14)+D15+D16</f>
        <v>968300</v>
      </c>
    </row>
    <row r="14" spans="1:4" ht="115.5" customHeight="1">
      <c r="A14" s="26" t="s">
        <v>139</v>
      </c>
      <c r="B14" s="21" t="s">
        <v>12</v>
      </c>
      <c r="C14" s="22">
        <v>905800</v>
      </c>
      <c r="D14" s="22">
        <v>968300</v>
      </c>
    </row>
    <row r="15" spans="1:4" ht="148.5" customHeight="1" hidden="1">
      <c r="A15" s="18" t="s">
        <v>140</v>
      </c>
      <c r="B15" s="21" t="s">
        <v>101</v>
      </c>
      <c r="C15" s="22">
        <v>0</v>
      </c>
      <c r="D15" s="22">
        <v>0</v>
      </c>
    </row>
    <row r="16" spans="1:4" s="4" customFormat="1" ht="63" customHeight="1" hidden="1">
      <c r="A16" s="18" t="s">
        <v>141</v>
      </c>
      <c r="B16" s="19" t="s">
        <v>13</v>
      </c>
      <c r="C16" s="20">
        <v>0</v>
      </c>
      <c r="D16" s="20">
        <v>0</v>
      </c>
    </row>
    <row r="17" spans="1:4" s="4" customFormat="1" ht="126" hidden="1">
      <c r="A17" s="18" t="s">
        <v>142</v>
      </c>
      <c r="B17" s="19" t="s">
        <v>14</v>
      </c>
      <c r="C17" s="20"/>
      <c r="D17" s="20"/>
    </row>
    <row r="18" spans="1:4" s="5" customFormat="1" ht="18" hidden="1">
      <c r="A18" s="23" t="s">
        <v>15</v>
      </c>
      <c r="B18" s="24" t="s">
        <v>16</v>
      </c>
      <c r="C18" s="25">
        <f>SUM(C19)</f>
        <v>0</v>
      </c>
      <c r="D18" s="25">
        <f>SUM(D19)</f>
        <v>0</v>
      </c>
    </row>
    <row r="19" spans="1:4" ht="18" hidden="1">
      <c r="A19" s="26" t="s">
        <v>17</v>
      </c>
      <c r="B19" s="21" t="s">
        <v>18</v>
      </c>
      <c r="C19" s="22"/>
      <c r="D19" s="22"/>
    </row>
    <row r="20" spans="1:4" ht="45">
      <c r="A20" s="27" t="s">
        <v>89</v>
      </c>
      <c r="B20" s="21" t="s">
        <v>90</v>
      </c>
      <c r="C20" s="22">
        <f>C21</f>
        <v>1092700.00241</v>
      </c>
      <c r="D20" s="22">
        <f>D21</f>
        <v>1178020</v>
      </c>
    </row>
    <row r="21" spans="1:4" ht="30">
      <c r="A21" s="27" t="s">
        <v>91</v>
      </c>
      <c r="B21" s="21" t="s">
        <v>92</v>
      </c>
      <c r="C21" s="22">
        <f>C22+C23+C24+C25</f>
        <v>1092700.00241</v>
      </c>
      <c r="D21" s="22">
        <f>D22+D23+D24+D25</f>
        <v>1178020</v>
      </c>
    </row>
    <row r="22" spans="1:4" ht="54" customHeight="1">
      <c r="A22" s="27" t="s">
        <v>93</v>
      </c>
      <c r="B22" s="21" t="s">
        <v>94</v>
      </c>
      <c r="C22" s="22">
        <v>475823</v>
      </c>
      <c r="D22" s="22">
        <v>512976</v>
      </c>
    </row>
    <row r="23" spans="1:4" ht="78.75" customHeight="1">
      <c r="A23" s="27" t="s">
        <v>95</v>
      </c>
      <c r="B23" s="21" t="s">
        <v>96</v>
      </c>
      <c r="C23" s="22">
        <v>4232.00241</v>
      </c>
      <c r="D23" s="22">
        <v>4562</v>
      </c>
    </row>
    <row r="24" spans="1:4" ht="77.25" customHeight="1">
      <c r="A24" s="27" t="s">
        <v>97</v>
      </c>
      <c r="B24" s="21" t="s">
        <v>98</v>
      </c>
      <c r="C24" s="22">
        <v>719141</v>
      </c>
      <c r="D24" s="22">
        <v>775293</v>
      </c>
    </row>
    <row r="25" spans="1:4" ht="72" customHeight="1">
      <c r="A25" s="27" t="s">
        <v>99</v>
      </c>
      <c r="B25" s="21" t="s">
        <v>100</v>
      </c>
      <c r="C25" s="22">
        <v>-106496</v>
      </c>
      <c r="D25" s="22">
        <v>-114811</v>
      </c>
    </row>
    <row r="26" spans="1:4" s="5" customFormat="1" ht="18">
      <c r="A26" s="23" t="s">
        <v>19</v>
      </c>
      <c r="B26" s="24" t="s">
        <v>20</v>
      </c>
      <c r="C26" s="25">
        <f>SUM(C27+C29)</f>
        <v>229000</v>
      </c>
      <c r="D26" s="25">
        <f>SUM(D27+D29)</f>
        <v>229000</v>
      </c>
    </row>
    <row r="27" spans="1:4" ht="18">
      <c r="A27" s="26" t="s">
        <v>21</v>
      </c>
      <c r="B27" s="21" t="s">
        <v>22</v>
      </c>
      <c r="C27" s="22">
        <f>SUM(C28)</f>
        <v>23000</v>
      </c>
      <c r="D27" s="22">
        <f>SUM(D28)</f>
        <v>23000</v>
      </c>
    </row>
    <row r="28" spans="1:4" ht="50.25" customHeight="1">
      <c r="A28" s="26" t="s">
        <v>115</v>
      </c>
      <c r="B28" s="21" t="s">
        <v>23</v>
      </c>
      <c r="C28" s="22">
        <v>23000</v>
      </c>
      <c r="D28" s="22">
        <v>23000</v>
      </c>
    </row>
    <row r="29" spans="1:4" ht="18">
      <c r="A29" s="26" t="s">
        <v>24</v>
      </c>
      <c r="B29" s="21" t="s">
        <v>25</v>
      </c>
      <c r="C29" s="44">
        <f>SUM(C30+C32)</f>
        <v>206000</v>
      </c>
      <c r="D29" s="44">
        <f>SUM(D30+D32)</f>
        <v>206000</v>
      </c>
    </row>
    <row r="30" spans="1:4" ht="18">
      <c r="A30" s="26" t="s">
        <v>116</v>
      </c>
      <c r="B30" s="21" t="s">
        <v>117</v>
      </c>
      <c r="C30" s="22">
        <f>SUM(C31)</f>
        <v>141000</v>
      </c>
      <c r="D30" s="22">
        <f>SUM(D31)</f>
        <v>141000</v>
      </c>
    </row>
    <row r="31" spans="1:4" ht="56.25" customHeight="1">
      <c r="A31" s="26" t="s">
        <v>118</v>
      </c>
      <c r="B31" s="21" t="s">
        <v>119</v>
      </c>
      <c r="C31" s="22">
        <v>141000</v>
      </c>
      <c r="D31" s="22">
        <v>141000</v>
      </c>
    </row>
    <row r="32" spans="1:4" ht="18">
      <c r="A32" s="26" t="s">
        <v>120</v>
      </c>
      <c r="B32" s="21" t="s">
        <v>121</v>
      </c>
      <c r="C32" s="22">
        <f>SUM(C33)</f>
        <v>65000</v>
      </c>
      <c r="D32" s="22">
        <f>SUM(D33)</f>
        <v>65000</v>
      </c>
    </row>
    <row r="33" spans="1:4" ht="57.75" customHeight="1">
      <c r="A33" s="26" t="s">
        <v>122</v>
      </c>
      <c r="B33" s="21" t="s">
        <v>123</v>
      </c>
      <c r="C33" s="22">
        <v>65000</v>
      </c>
      <c r="D33" s="22">
        <v>65000</v>
      </c>
    </row>
    <row r="34" spans="1:4" ht="21.75" customHeight="1">
      <c r="A34" s="45" t="s">
        <v>26</v>
      </c>
      <c r="B34" s="30" t="s">
        <v>27</v>
      </c>
      <c r="C34" s="22">
        <f>C35</f>
        <v>20000</v>
      </c>
      <c r="D34" s="22">
        <f>D35</f>
        <v>20000</v>
      </c>
    </row>
    <row r="35" spans="1:4" ht="45">
      <c r="A35" s="29" t="s">
        <v>28</v>
      </c>
      <c r="B35" s="30" t="s">
        <v>29</v>
      </c>
      <c r="C35" s="22">
        <f>C36</f>
        <v>20000</v>
      </c>
      <c r="D35" s="22">
        <f>D36</f>
        <v>20000</v>
      </c>
    </row>
    <row r="36" spans="1:4" ht="92.25" customHeight="1">
      <c r="A36" s="29" t="s">
        <v>30</v>
      </c>
      <c r="B36" s="30" t="s">
        <v>31</v>
      </c>
      <c r="C36" s="22">
        <v>20000</v>
      </c>
      <c r="D36" s="22">
        <v>20000</v>
      </c>
    </row>
    <row r="37" spans="1:4" ht="41.25" customHeight="1" hidden="1">
      <c r="A37" s="15" t="s">
        <v>32</v>
      </c>
      <c r="B37" s="16" t="s">
        <v>33</v>
      </c>
      <c r="C37" s="17">
        <f aca="true" t="shared" si="0" ref="C37:D39">SUM(C38)</f>
        <v>0</v>
      </c>
      <c r="D37" s="17">
        <f t="shared" si="0"/>
        <v>0</v>
      </c>
    </row>
    <row r="38" spans="1:4" ht="21" customHeight="1" hidden="1">
      <c r="A38" s="15" t="s">
        <v>34</v>
      </c>
      <c r="B38" s="16" t="s">
        <v>35</v>
      </c>
      <c r="C38" s="17">
        <f t="shared" si="0"/>
        <v>0</v>
      </c>
      <c r="D38" s="17">
        <f t="shared" si="0"/>
        <v>0</v>
      </c>
    </row>
    <row r="39" spans="1:4" ht="33.75" customHeight="1" hidden="1">
      <c r="A39" s="18" t="s">
        <v>36</v>
      </c>
      <c r="B39" s="19" t="s">
        <v>37</v>
      </c>
      <c r="C39" s="20">
        <f t="shared" si="0"/>
        <v>0</v>
      </c>
      <c r="D39" s="20">
        <f t="shared" si="0"/>
        <v>0</v>
      </c>
    </row>
    <row r="40" spans="1:4" ht="41.25" customHeight="1" hidden="1">
      <c r="A40" s="26" t="s">
        <v>102</v>
      </c>
      <c r="B40" s="21" t="s">
        <v>38</v>
      </c>
      <c r="C40" s="22"/>
      <c r="D40" s="22"/>
    </row>
    <row r="41" spans="1:4" s="5" customFormat="1" ht="41.25" customHeight="1" hidden="1">
      <c r="A41" s="12" t="s">
        <v>39</v>
      </c>
      <c r="B41" s="13" t="s">
        <v>40</v>
      </c>
      <c r="C41" s="14">
        <f>SUM(C42+C45)</f>
        <v>0</v>
      </c>
      <c r="D41" s="14">
        <f>SUM(D42+D45)</f>
        <v>0</v>
      </c>
    </row>
    <row r="42" spans="1:4" s="4" customFormat="1" ht="106.5" customHeight="1" hidden="1">
      <c r="A42" s="15" t="s">
        <v>41</v>
      </c>
      <c r="B42" s="16" t="s">
        <v>42</v>
      </c>
      <c r="C42" s="28">
        <f>SUM(C43)</f>
        <v>0</v>
      </c>
      <c r="D42" s="28">
        <f>SUM(D43)</f>
        <v>0</v>
      </c>
    </row>
    <row r="43" spans="1:4" s="4" customFormat="1" ht="81" customHeight="1" hidden="1">
      <c r="A43" s="18" t="s">
        <v>43</v>
      </c>
      <c r="B43" s="19" t="s">
        <v>44</v>
      </c>
      <c r="C43" s="20">
        <f>SUM(C44)</f>
        <v>0</v>
      </c>
      <c r="D43" s="20">
        <f>SUM(D44)</f>
        <v>0</v>
      </c>
    </row>
    <row r="44" spans="1:4" s="4" customFormat="1" ht="101.25" customHeight="1" hidden="1">
      <c r="A44" s="26" t="s">
        <v>103</v>
      </c>
      <c r="B44" s="21" t="s">
        <v>45</v>
      </c>
      <c r="C44" s="22">
        <v>0</v>
      </c>
      <c r="D44" s="22">
        <v>0</v>
      </c>
    </row>
    <row r="45" spans="1:4" s="4" customFormat="1" ht="69.75" customHeight="1" hidden="1">
      <c r="A45" s="18" t="s">
        <v>46</v>
      </c>
      <c r="B45" s="19" t="s">
        <v>47</v>
      </c>
      <c r="C45" s="20">
        <f>SUM(C46)</f>
        <v>0</v>
      </c>
      <c r="D45" s="20">
        <f>SUM(D46)</f>
        <v>0</v>
      </c>
    </row>
    <row r="46" spans="1:4" s="4" customFormat="1" ht="63.75" customHeight="1" hidden="1">
      <c r="A46" s="18" t="s">
        <v>48</v>
      </c>
      <c r="B46" s="19" t="s">
        <v>49</v>
      </c>
      <c r="C46" s="20">
        <f>SUM(C47)</f>
        <v>0</v>
      </c>
      <c r="D46" s="20">
        <f>SUM(D47)</f>
        <v>0</v>
      </c>
    </row>
    <row r="47" spans="1:4" ht="56.25" customHeight="1" hidden="1">
      <c r="A47" s="18" t="s">
        <v>104</v>
      </c>
      <c r="B47" s="21" t="s">
        <v>50</v>
      </c>
      <c r="C47" s="22"/>
      <c r="D47" s="22"/>
    </row>
    <row r="48" spans="1:4" ht="69.75" customHeight="1" hidden="1">
      <c r="A48" s="31" t="s">
        <v>39</v>
      </c>
      <c r="B48" s="32" t="s">
        <v>133</v>
      </c>
      <c r="C48" s="22">
        <f aca="true" t="shared" si="1" ref="C48:D50">C49</f>
        <v>0</v>
      </c>
      <c r="D48" s="22">
        <f t="shared" si="1"/>
        <v>0</v>
      </c>
    </row>
    <row r="49" spans="1:4" ht="120" customHeight="1" hidden="1">
      <c r="A49" s="33" t="s">
        <v>129</v>
      </c>
      <c r="B49" s="34" t="s">
        <v>132</v>
      </c>
      <c r="C49" s="22">
        <f t="shared" si="1"/>
        <v>0</v>
      </c>
      <c r="D49" s="22">
        <f t="shared" si="1"/>
        <v>0</v>
      </c>
    </row>
    <row r="50" spans="1:4" ht="110.25" customHeight="1" hidden="1">
      <c r="A50" s="34" t="s">
        <v>130</v>
      </c>
      <c r="B50" s="35" t="s">
        <v>134</v>
      </c>
      <c r="C50" s="22">
        <f t="shared" si="1"/>
        <v>0</v>
      </c>
      <c r="D50" s="22">
        <f t="shared" si="1"/>
        <v>0</v>
      </c>
    </row>
    <row r="51" spans="1:4" ht="113.25" customHeight="1" hidden="1">
      <c r="A51" s="36" t="s">
        <v>131</v>
      </c>
      <c r="B51" s="37" t="s">
        <v>135</v>
      </c>
      <c r="C51" s="22"/>
      <c r="D51" s="22"/>
    </row>
    <row r="52" spans="1:4" ht="31.5" hidden="1">
      <c r="A52" s="15" t="s">
        <v>51</v>
      </c>
      <c r="B52" s="16" t="s">
        <v>52</v>
      </c>
      <c r="C52" s="17">
        <f>C53</f>
        <v>0</v>
      </c>
      <c r="D52" s="17">
        <f>D53</f>
        <v>0</v>
      </c>
    </row>
    <row r="53" spans="1:4" ht="18.75" hidden="1">
      <c r="A53" s="15" t="s">
        <v>53</v>
      </c>
      <c r="B53" s="16" t="s">
        <v>54</v>
      </c>
      <c r="C53" s="17">
        <f>SUM(C54)</f>
        <v>0</v>
      </c>
      <c r="D53" s="17">
        <f>SUM(D54)</f>
        <v>0</v>
      </c>
    </row>
    <row r="54" spans="1:4" ht="18.75" hidden="1">
      <c r="A54" s="18" t="s">
        <v>55</v>
      </c>
      <c r="B54" s="19" t="s">
        <v>56</v>
      </c>
      <c r="C54" s="20">
        <f>SUM(C55)</f>
        <v>0</v>
      </c>
      <c r="D54" s="20">
        <f>SUM(D55)</f>
        <v>0</v>
      </c>
    </row>
    <row r="55" spans="1:4" ht="41.25" customHeight="1" hidden="1">
      <c r="A55" s="26" t="s">
        <v>105</v>
      </c>
      <c r="B55" s="21" t="s">
        <v>57</v>
      </c>
      <c r="C55" s="22">
        <v>0</v>
      </c>
      <c r="D55" s="22">
        <v>0</v>
      </c>
    </row>
    <row r="56" spans="1:4" ht="18.75" hidden="1">
      <c r="A56" s="26" t="s">
        <v>58</v>
      </c>
      <c r="B56" s="21" t="s">
        <v>59</v>
      </c>
      <c r="C56" s="20">
        <f aca="true" t="shared" si="2" ref="C56:D58">SUM(C57)</f>
        <v>0</v>
      </c>
      <c r="D56" s="20">
        <f t="shared" si="2"/>
        <v>0</v>
      </c>
    </row>
    <row r="57" spans="1:4" ht="45" hidden="1">
      <c r="A57" s="26" t="s">
        <v>60</v>
      </c>
      <c r="B57" s="21" t="s">
        <v>61</v>
      </c>
      <c r="C57" s="20">
        <f t="shared" si="2"/>
        <v>0</v>
      </c>
      <c r="D57" s="20">
        <f t="shared" si="2"/>
        <v>0</v>
      </c>
    </row>
    <row r="58" spans="1:4" ht="31.5" hidden="1">
      <c r="A58" s="18" t="s">
        <v>62</v>
      </c>
      <c r="B58" s="21" t="s">
        <v>63</v>
      </c>
      <c r="C58" s="20">
        <f t="shared" si="2"/>
        <v>0</v>
      </c>
      <c r="D58" s="20">
        <f t="shared" si="2"/>
        <v>0</v>
      </c>
    </row>
    <row r="59" spans="1:4" ht="47.25" hidden="1">
      <c r="A59" s="18" t="s">
        <v>106</v>
      </c>
      <c r="B59" s="21" t="s">
        <v>64</v>
      </c>
      <c r="C59" s="22">
        <v>0</v>
      </c>
      <c r="D59" s="22">
        <v>0</v>
      </c>
    </row>
    <row r="60" spans="1:4" ht="18" hidden="1">
      <c r="A60" s="15" t="s">
        <v>65</v>
      </c>
      <c r="B60" s="21" t="s">
        <v>66</v>
      </c>
      <c r="C60" s="22">
        <f>SUM(C61)</f>
        <v>0</v>
      </c>
      <c r="D60" s="22">
        <f>SUM(D61)</f>
        <v>0</v>
      </c>
    </row>
    <row r="61" spans="1:4" ht="30" hidden="1">
      <c r="A61" s="26" t="s">
        <v>107</v>
      </c>
      <c r="B61" s="21" t="s">
        <v>67</v>
      </c>
      <c r="C61" s="22"/>
      <c r="D61" s="22"/>
    </row>
    <row r="62" spans="1:4" s="3" customFormat="1" ht="18">
      <c r="A62" s="26" t="s">
        <v>68</v>
      </c>
      <c r="B62" s="21" t="s">
        <v>69</v>
      </c>
      <c r="C62" s="40">
        <f>C63+C82+C80</f>
        <v>2643502</v>
      </c>
      <c r="D62" s="40">
        <f>D63+D82+D80</f>
        <v>2677088</v>
      </c>
    </row>
    <row r="63" spans="1:4" s="3" customFormat="1" ht="30">
      <c r="A63" s="26" t="s">
        <v>70</v>
      </c>
      <c r="B63" s="21" t="s">
        <v>71</v>
      </c>
      <c r="C63" s="40">
        <f>C64+C69+C72+C77</f>
        <v>2643502</v>
      </c>
      <c r="D63" s="40">
        <f>D64+D69+D72+D77</f>
        <v>2677088</v>
      </c>
    </row>
    <row r="64" spans="1:4" s="6" customFormat="1" ht="30">
      <c r="A64" s="26" t="s">
        <v>72</v>
      </c>
      <c r="B64" s="21" t="s">
        <v>143</v>
      </c>
      <c r="C64" s="40">
        <f>SUM(C65)+C67</f>
        <v>2461302</v>
      </c>
      <c r="D64" s="40">
        <f>SUM(D65)+D67</f>
        <v>2494888</v>
      </c>
    </row>
    <row r="65" spans="1:4" s="4" customFormat="1" ht="18.75">
      <c r="A65" s="26" t="s">
        <v>73</v>
      </c>
      <c r="B65" s="21" t="s">
        <v>144</v>
      </c>
      <c r="C65" s="40">
        <f>SUM(C66)</f>
        <v>2461302</v>
      </c>
      <c r="D65" s="40">
        <f>SUM(D66)</f>
        <v>2494888</v>
      </c>
    </row>
    <row r="66" spans="1:4" ht="30" hidden="1">
      <c r="A66" s="26" t="s">
        <v>108</v>
      </c>
      <c r="B66" s="21" t="s">
        <v>145</v>
      </c>
      <c r="C66" s="40">
        <v>2461302</v>
      </c>
      <c r="D66" s="40">
        <v>2494888</v>
      </c>
    </row>
    <row r="67" spans="1:4" ht="31.5" hidden="1">
      <c r="A67" s="18" t="s">
        <v>74</v>
      </c>
      <c r="B67" s="19" t="s">
        <v>146</v>
      </c>
      <c r="C67" s="39">
        <f>C68</f>
        <v>0</v>
      </c>
      <c r="D67" s="39">
        <f>D68</f>
        <v>0</v>
      </c>
    </row>
    <row r="68" spans="1:4" ht="30" hidden="1">
      <c r="A68" s="26" t="s">
        <v>109</v>
      </c>
      <c r="B68" s="21" t="s">
        <v>147</v>
      </c>
      <c r="C68" s="40">
        <v>0</v>
      </c>
      <c r="D68" s="40">
        <v>0</v>
      </c>
    </row>
    <row r="69" spans="1:4" s="4" customFormat="1" ht="31.5" hidden="1">
      <c r="A69" s="15" t="s">
        <v>75</v>
      </c>
      <c r="B69" s="16" t="s">
        <v>148</v>
      </c>
      <c r="C69" s="38">
        <f>C70</f>
        <v>0</v>
      </c>
      <c r="D69" s="38">
        <f>D70</f>
        <v>0</v>
      </c>
    </row>
    <row r="70" spans="1:4" s="4" customFormat="1" ht="18.75" hidden="1">
      <c r="A70" s="18" t="s">
        <v>76</v>
      </c>
      <c r="B70" s="19" t="s">
        <v>150</v>
      </c>
      <c r="C70" s="39">
        <f>SUM(C71)</f>
        <v>0</v>
      </c>
      <c r="D70" s="39">
        <f>SUM(D71)</f>
        <v>0</v>
      </c>
    </row>
    <row r="71" spans="1:4" ht="18" hidden="1">
      <c r="A71" s="26" t="s">
        <v>110</v>
      </c>
      <c r="B71" s="21" t="s">
        <v>149</v>
      </c>
      <c r="C71" s="40"/>
      <c r="D71" s="40"/>
    </row>
    <row r="72" spans="1:4" s="6" customFormat="1" ht="30">
      <c r="A72" s="26" t="s">
        <v>77</v>
      </c>
      <c r="B72" s="21" t="s">
        <v>151</v>
      </c>
      <c r="C72" s="40">
        <f>SUM(C73+C75)</f>
        <v>182200</v>
      </c>
      <c r="D72" s="40">
        <f>SUM(D73+D75)</f>
        <v>182200</v>
      </c>
    </row>
    <row r="73" spans="1:4" s="4" customFormat="1" ht="53.25" customHeight="1">
      <c r="A73" s="26" t="s">
        <v>78</v>
      </c>
      <c r="B73" s="21" t="s">
        <v>152</v>
      </c>
      <c r="C73" s="40">
        <f>C74</f>
        <v>114200</v>
      </c>
      <c r="D73" s="40">
        <f>D74</f>
        <v>114200</v>
      </c>
    </row>
    <row r="74" spans="1:4" s="4" customFormat="1" ht="45">
      <c r="A74" s="26" t="s">
        <v>111</v>
      </c>
      <c r="B74" s="21" t="s">
        <v>153</v>
      </c>
      <c r="C74" s="40">
        <v>114200</v>
      </c>
      <c r="D74" s="40">
        <v>114200</v>
      </c>
    </row>
    <row r="75" spans="1:4" s="4" customFormat="1" ht="57" customHeight="1">
      <c r="A75" s="26" t="s">
        <v>79</v>
      </c>
      <c r="B75" s="21" t="s">
        <v>154</v>
      </c>
      <c r="C75" s="40">
        <f>C76</f>
        <v>68000</v>
      </c>
      <c r="D75" s="40">
        <f>D76</f>
        <v>68000</v>
      </c>
    </row>
    <row r="76" spans="1:4" s="4" customFormat="1" ht="30">
      <c r="A76" s="26" t="s">
        <v>112</v>
      </c>
      <c r="B76" s="21" t="s">
        <v>155</v>
      </c>
      <c r="C76" s="40">
        <v>68000</v>
      </c>
      <c r="D76" s="40">
        <v>68000</v>
      </c>
    </row>
    <row r="77" spans="1:4" s="4" customFormat="1" ht="18.75" hidden="1">
      <c r="A77" s="15" t="s">
        <v>80</v>
      </c>
      <c r="B77" s="16" t="s">
        <v>81</v>
      </c>
      <c r="C77" s="38">
        <f>SUM(C78)</f>
        <v>0</v>
      </c>
      <c r="D77" s="38">
        <f>SUM(D78)</f>
        <v>0</v>
      </c>
    </row>
    <row r="78" spans="1:4" s="4" customFormat="1" ht="24" customHeight="1" hidden="1">
      <c r="A78" s="18" t="s">
        <v>82</v>
      </c>
      <c r="B78" s="19" t="s">
        <v>83</v>
      </c>
      <c r="C78" s="39">
        <f>C79</f>
        <v>0</v>
      </c>
      <c r="D78" s="39">
        <f>D79</f>
        <v>0</v>
      </c>
    </row>
    <row r="79" spans="1:4" s="4" customFormat="1" ht="30" hidden="1">
      <c r="A79" s="26" t="s">
        <v>113</v>
      </c>
      <c r="B79" s="21" t="s">
        <v>84</v>
      </c>
      <c r="C79" s="39">
        <v>0</v>
      </c>
      <c r="D79" s="39">
        <v>0</v>
      </c>
    </row>
    <row r="80" spans="1:4" s="4" customFormat="1" ht="18.75" hidden="1">
      <c r="A80" s="15" t="s">
        <v>124</v>
      </c>
      <c r="B80" s="16" t="s">
        <v>125</v>
      </c>
      <c r="C80" s="41">
        <f>C81</f>
        <v>0</v>
      </c>
      <c r="D80" s="41">
        <f>D81</f>
        <v>0</v>
      </c>
    </row>
    <row r="81" spans="1:4" s="4" customFormat="1" ht="30" hidden="1">
      <c r="A81" s="26" t="s">
        <v>127</v>
      </c>
      <c r="B81" s="21" t="s">
        <v>126</v>
      </c>
      <c r="C81" s="39">
        <v>0</v>
      </c>
      <c r="D81" s="39">
        <v>0</v>
      </c>
    </row>
    <row r="82" spans="1:4" s="4" customFormat="1" ht="31.5" hidden="1">
      <c r="A82" s="15" t="s">
        <v>85</v>
      </c>
      <c r="B82" s="16" t="s">
        <v>86</v>
      </c>
      <c r="C82" s="41">
        <f>C83</f>
        <v>0</v>
      </c>
      <c r="D82" s="41">
        <f>D83</f>
        <v>0</v>
      </c>
    </row>
    <row r="83" spans="1:4" s="4" customFormat="1" ht="45" hidden="1">
      <c r="A83" s="26" t="s">
        <v>114</v>
      </c>
      <c r="B83" s="21" t="s">
        <v>87</v>
      </c>
      <c r="C83" s="40">
        <v>0</v>
      </c>
      <c r="D83" s="40">
        <v>0</v>
      </c>
    </row>
    <row r="84" spans="1:4" s="2" customFormat="1" ht="18">
      <c r="A84" s="47" t="s">
        <v>88</v>
      </c>
      <c r="B84" s="48"/>
      <c r="C84" s="46">
        <f>C62+C11</f>
        <v>4891002.00241</v>
      </c>
      <c r="D84" s="46">
        <f>D62+D11</f>
        <v>5072408</v>
      </c>
    </row>
    <row r="85" spans="1:4" ht="18">
      <c r="A85" s="11"/>
      <c r="B85" s="11"/>
      <c r="C85" s="11"/>
      <c r="D85" s="11"/>
    </row>
    <row r="86" spans="1:4" ht="18">
      <c r="A86" s="11"/>
      <c r="B86" s="11"/>
      <c r="C86" s="11"/>
      <c r="D86" s="11"/>
    </row>
    <row r="87" spans="1:4" ht="18">
      <c r="A87" s="11" t="s">
        <v>128</v>
      </c>
      <c r="B87" s="11"/>
      <c r="C87" s="11"/>
      <c r="D87" s="11"/>
    </row>
    <row r="88" spans="1:4" ht="18">
      <c r="A88" s="11" t="s">
        <v>156</v>
      </c>
      <c r="B88" s="11"/>
      <c r="C88" s="11"/>
      <c r="D88" s="11"/>
    </row>
  </sheetData>
  <sheetProtection/>
  <mergeCells count="10">
    <mergeCell ref="B1:D1"/>
    <mergeCell ref="B2:D2"/>
    <mergeCell ref="A3:D3"/>
    <mergeCell ref="A4:D4"/>
    <mergeCell ref="A84:B84"/>
    <mergeCell ref="C9:D9"/>
    <mergeCell ref="A9:A10"/>
    <mergeCell ref="B9:B10"/>
    <mergeCell ref="A6:D6"/>
    <mergeCell ref="A7:D7"/>
  </mergeCells>
  <printOptions/>
  <pageMargins left="0.75" right="0.75" top="1" bottom="1" header="0.5" footer="0.5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2016-11-17T03:26:22Z</cp:lastPrinted>
  <dcterms:created xsi:type="dcterms:W3CDTF">1996-10-08T23:32:33Z</dcterms:created>
  <dcterms:modified xsi:type="dcterms:W3CDTF">2018-12-14T07:44:54Z</dcterms:modified>
  <cp:category/>
  <cp:version/>
  <cp:contentType/>
  <cp:contentStatus/>
</cp:coreProperties>
</file>